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2260" windowHeight="12648"/>
  </bookViews>
  <sheets>
    <sheet name="Résumé accidents 2023" sheetId="2" r:id="rId1"/>
    <sheet name="Listing accidents 2023" sheetId="1" r:id="rId2"/>
  </sheets>
  <definedNames>
    <definedName name="_xlnm._FilterDatabase" localSheetId="1" hidden="1">'Listing accidents 2023'!$A$4:$N$50</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28" i="2" l="1"/>
  <c r="E28" i="2"/>
  <c r="G27" i="2"/>
  <c r="M8" i="2" l="1"/>
  <c r="N7" i="2"/>
  <c r="M7" i="2"/>
  <c r="N6" i="2"/>
  <c r="M6" i="2"/>
  <c r="L10" i="2"/>
  <c r="C20" i="2" l="1"/>
  <c r="M19" i="2"/>
  <c r="E20" i="2"/>
  <c r="G20" i="2"/>
  <c r="K20" i="2"/>
  <c r="I20" i="2"/>
  <c r="N9" i="2" l="1"/>
  <c r="M9" i="2"/>
  <c r="M10" i="2" s="1"/>
  <c r="K10" i="2"/>
  <c r="J10" i="2"/>
  <c r="I10" i="2"/>
  <c r="H10" i="2"/>
  <c r="G10" i="2"/>
  <c r="F10" i="2"/>
  <c r="E10" i="2"/>
  <c r="D10" i="2"/>
  <c r="C10" i="2"/>
  <c r="G25" i="2" l="1"/>
  <c r="G28" i="2" s="1"/>
  <c r="N8" i="2" l="1"/>
  <c r="N10" i="2" s="1"/>
  <c r="M18" i="2" l="1"/>
  <c r="M17" i="2" l="1"/>
  <c r="M16" i="2" l="1"/>
  <c r="M15" i="2"/>
  <c r="M20" i="2" l="1"/>
</calcChain>
</file>

<file path=xl/sharedStrings.xml><?xml version="1.0" encoding="utf-8"?>
<sst xmlns="http://schemas.openxmlformats.org/spreadsheetml/2006/main" count="212" uniqueCount="88">
  <si>
    <t>Année</t>
  </si>
  <si>
    <t>Trimestre</t>
  </si>
  <si>
    <t>Date</t>
  </si>
  <si>
    <t>SLPPT</t>
  </si>
  <si>
    <t>Unité</t>
  </si>
  <si>
    <t>2W Tac</t>
  </si>
  <si>
    <t>Esc/Sv</t>
  </si>
  <si>
    <t>AMS</t>
  </si>
  <si>
    <t>Détails</t>
  </si>
  <si>
    <t>Prévention</t>
  </si>
  <si>
    <t>Type</t>
  </si>
  <si>
    <t>Grave</t>
  </si>
  <si>
    <t>Non</t>
  </si>
  <si>
    <t>Chemin du travail</t>
  </si>
  <si>
    <t>Sexe</t>
  </si>
  <si>
    <t>H</t>
  </si>
  <si>
    <t>Age</t>
  </si>
  <si>
    <t>Accident du travail avec minimum 1 jour d'AMS</t>
  </si>
  <si>
    <t>UNITE</t>
  </si>
  <si>
    <t>JOURNALIER</t>
  </si>
  <si>
    <t>EX &amp; MAN</t>
  </si>
  <si>
    <t>OPS</t>
  </si>
  <si>
    <t>SPORT/PHEF</t>
  </si>
  <si>
    <t>CHEMIN DU TRAVAIL</t>
  </si>
  <si>
    <t>TOTAL</t>
  </si>
  <si>
    <t>NBR</t>
  </si>
  <si>
    <t>JOURS</t>
  </si>
  <si>
    <t>Total</t>
  </si>
  <si>
    <t>Accident du travail sans AMS</t>
  </si>
  <si>
    <t>COVID sur les lieux de travail</t>
  </si>
  <si>
    <t>TRIM</t>
  </si>
  <si>
    <t>Gp</t>
  </si>
  <si>
    <t>ACCIDENTS DU TRAVAIL  2023</t>
  </si>
  <si>
    <r>
      <rPr>
        <sz val="11"/>
        <color theme="1"/>
        <rFont val="Calibri"/>
        <family val="2"/>
      </rPr>
      <t>≥</t>
    </r>
    <r>
      <rPr>
        <sz val="8.8000000000000007"/>
        <color theme="1"/>
        <rFont val="Calibri"/>
        <family val="2"/>
      </rPr>
      <t xml:space="preserve"> 21</t>
    </r>
  </si>
  <si>
    <t>?</t>
  </si>
  <si>
    <t>Victime en Fmn SOFF, en stage d'attente au 2W Tac. Le 02/01/2023, chute à vélo sur le chemin de retour vers le domicile. Contusion du genou, entorse clavicule droite. Pas d'AMS. Mod 150 du 12/01/2023</t>
  </si>
  <si>
    <t>NIHIL, peu d'infos.</t>
  </si>
  <si>
    <t>V</t>
  </si>
  <si>
    <t>Pompiers</t>
  </si>
  <si>
    <t>Journalier</t>
  </si>
  <si>
    <t>La victime est pompier au 2W Tac. Le 03/02/2023, elle s'est tordue le genou gauche en montant les escaliers au hangar C9 (côté pompiers) en glissant sur les marches métalliques. Il était 16 hr et l'éclairage était suffisant. Port des bottines Meindl. Entorse du genou gauche. Vue au urgences de l'IMTR Charleroi. AMS de 17 jours. Mod 150 du 10/02/2023.</t>
  </si>
  <si>
    <t>Appliquer un revêtement antidérapant sur les marches de l'escalier (bandes jaunes/noires)</t>
  </si>
  <si>
    <t>Accidents de travail 2023 - SLPPT 10 Florennes</t>
  </si>
  <si>
    <t>PIM - Spec FP</t>
  </si>
  <si>
    <t>Sport/PHEF</t>
  </si>
  <si>
    <t>&lt; 21</t>
  </si>
  <si>
    <t>DS</t>
  </si>
  <si>
    <t>M</t>
  </si>
  <si>
    <t>L&amp;A</t>
  </si>
  <si>
    <t>NIHIL</t>
  </si>
  <si>
    <t>La victime était en mission au TLP à Albacete (Espagne).  Le matin du 02/03/2023, elle est descendue de son véhicule pour ouvrir une barrière. Elle n'a pas vu une plaque de verglas et à glissé dessus. Contusions et égratignures de la main droite. A encore mal à la main. Doit encore passer une radio. Pas d'AMS. Mod 150 du 09/03/2023</t>
  </si>
  <si>
    <t>Ops</t>
  </si>
  <si>
    <t>Mavn</t>
  </si>
  <si>
    <t>Oui</t>
  </si>
  <si>
    <t xml:space="preserve">La victime travaille à la cabine de peinture. Le 06/03/2023 vers 17.00, la victime est en intervention sur un avion F16 sur la ligne. Elle travaille sous l'avion. Distraite par un collègue, elle se relève et se cogne la tête à une antenne  l’avion. Elle tombe et se fait une plaie au front lors d’une chute. Soins à l'infirmerie et 3 points de suture au front aux urgences de l'hôpital Vésale. AMS de 3 jours. Par la suite, elle ressent également une douleur à la cheville (torsion de la cheville droite).
Plaie ouverte à la tête et douleur cheville droite. Mod 150 du 09/03/2023.
</t>
  </si>
  <si>
    <t>Port d'une casquette antichocs si besoin.</t>
  </si>
  <si>
    <t>Etre attentif aux obstacles lors  des déplacements</t>
  </si>
  <si>
    <t>MMC</t>
  </si>
  <si>
    <t>Maintenir son attention lors des actions répétitives.  Rappel au Pers : prendre son E111 en mission (pas possible alors d'être soigné en Espagne).</t>
  </si>
  <si>
    <t>Ex &amp; Man</t>
  </si>
  <si>
    <t xml:space="preserve">La victime est un chauffeur de la MMC. Le 03/03/2023, fracture du 5ième métacarpe droit (doigt de la main) lors du TLP en Espagne en glissant en montant sur une remorque camion pour y fixer du Mat.
AMS 60 j. Mod 20/03/2023
</t>
  </si>
  <si>
    <t xml:space="preserve">La victime est  en stage de spécialisation FP. Le 15/03/2023, entorse de la cheville droite causée par une torsion de la cheville droite lors d’un dropping de nuit au camp d’Elsenborn. Antécédents d’entorse sur cette cheville.
Pas d’AMS. Mod 150 du 16/03/2023. Soins par 23 Bn Med. Exemption marche, cross, piste obstacle jusqu'au 28/03
</t>
  </si>
  <si>
    <t>NIHIL car circonstances blessure inconnues</t>
  </si>
  <si>
    <t xml:space="preserve">La victime est  en stage de spécialisation FP. Le 28/02/2023 vers 08.00-10.00, entorse de la cheville droite lors d’un cross  sur la base en mettant le pied droit dans un trou. Elle portait des baskets.
AMS de 3 jours. Mod 150 du 01/03/2023. Exemption de sport 28/02-12/03
</t>
  </si>
  <si>
    <t>350 Esc</t>
  </si>
  <si>
    <t>F</t>
  </si>
  <si>
    <t>La victime travaille comme mission planner à la 350 Esc. Le 27/03/2023, elle est venue travailler avec sa voiture. Vers 06.30, en venant de Philippeville, à hauteur du CG de Philippeville, sa voiture a percuté de face un gibier qui a traversé la route. Contracture musculaire, cervicale et lombaire. Pas d'AMS. Mod 150 du 30/03/2023. Scéances d'ostéopathe.</t>
  </si>
  <si>
    <t>Victime contactée. NIHIL</t>
  </si>
  <si>
    <t>Chenil</t>
  </si>
  <si>
    <t xml:space="preserve">La victime travaille au chenil Esc FP. L’accident est survenu à BOURGLEOPOLD dans le cadre des évaluations annuelles de la cellule TRACKING-DOG. Le 30/03/2023, la victime a tracé une piste dans une partie boisée pour son chien et il a ramassé une branche dans l’œil gauche pendant sa progression. Erosion de la cornée.Pas de soins donnés sur le moment.
Pas d’AMS – voir ophtalmologue – Mod 150 du 03/04/2023
</t>
  </si>
  <si>
    <t xml:space="preserve">Ce genre d’accident arrive fréquemment car les maîtres-chiens  sont constamment dans les bois et doivent suivre le chien à l’aveugle. Voir l'opportunité de port de lunette de protection. </t>
  </si>
  <si>
    <t>FP</t>
  </si>
  <si>
    <t xml:space="preserve">La victime travaille à l'Esc FP du 2W Tac. Le 10/03/2023, elle participait à une journée initiation aux sports de combat à l'ERM. Lors d'un échauffement avant le sport de combat, elle s'est tordue le genou droit.  Elle a été mise sur le côté avec de la glace. Pas de médecin à l'ERM et à la base de Florennes. La victime s'est donc rendue elle-même aux urgences de MEF. Entorse et épanchement du genou droit. AMS de 16 jours. Mod 150 du 30/03/2023. PTI ERM présent pour encadrer les exercices. </t>
  </si>
  <si>
    <t xml:space="preserve">Ne pas courir. </t>
  </si>
  <si>
    <t>CIS</t>
  </si>
  <si>
    <t>La victime travaille à l'Esc L&amp;A. Le 13/02/2023, elle était de permanence au QRA. Lors de la réception d'un avion au Sh 22, focalisée sur son travail, la victime à omis d'ouvrir les portes arrières du Sh alors que l'avion était déjà arrimé au treuil et le câble tendu. Elle a couru dans le Sh pour aller ouvrir ces portes. Elle a enjambé le câble à l'aller mais au retour il a oublié la présence du câble. Elle est tombée sur ses 2 mains. Peu de douleur sur le moment. 3-4 hr plus tard, elle s'est rendue compte que son bras était limité dans ses mouvements. Le 14/02, consultation aux urgences. Fracture de la tête de l'ulna (avant-bras/cubitus) fendue. AMS de 7 semaines. Immobilisation du bras avec écharpe + kinés. Déficit d'extension de 10°. Mod 150 du 18/04/2023</t>
  </si>
  <si>
    <t xml:space="preserve">Ranger et sécuriser le Mat dangereux lorsqu'il n'est pas utilisé, surtout s'il est placé en hauteur et qu'il risque de tomber. </t>
  </si>
  <si>
    <t xml:space="preserve">La victime travaille au 2W Tac-GPM-ET-CIS-MAG. 
Le 14/04/2023 (accident vers 14.45), au hangar/Mag CIS du D36, elle aidait un collègue à ranger du Mat en hauteur sur des racks. Elle travaillait au sol et son collègue était à côté d'elle, sur une échelle en hauteur.  Peu avant, son collègue avait remarqué qu'une vis maintenant le rack fixé au mur se détachait et l'a remise en place à l'aide d'un marteau. Après la fixation, le collègue a laissé le marteau en hauteur sur le rack. En manœuvrant pour prendre le Mat que la victime lui passait, le coude du collègue a fait tomber le marteau sur la tête de la victime. Plaie ouverte au niveau du cuir chevelu, contusion frontale (frontal gauche) lors de la réception d’une masse sur le crâne. Prise de tension par une médecin de la base.
Vue aux urgences IMTR Charleroi, avec point de colle et CTScan. Pas d’AMS.
Mod 150 du 20/04/2023
</t>
  </si>
  <si>
    <t>Entrainement régulier, demander conseils aux PTI.</t>
  </si>
  <si>
    <t>La victime est pompier au 2W Tac. Le 21/04/2023,vers 09.00,  elle passait ses PHEF statutaires sur la piste d'athlétisme de la Sec Sport (D54). En raison d'un mauvais appui du pied, elle s'est fait une entorse à la cheville droite suite à une torsion du pied. Elle portait des baskets. Poche de glace. AMS de 1 jour. Mod 150 du 21/04/2023.</t>
  </si>
  <si>
    <t>MT</t>
  </si>
  <si>
    <t>Se placer différemment dans la camionnette afin de tirer (ne pas pousser) sur la manette de blocage de l’étau.</t>
  </si>
  <si>
    <t>En attente infos</t>
  </si>
  <si>
    <t>La victime est FP. Le 25/04/2023, lors d’un échauffement au cours FTMA, tendinopathie de l’épaule gauche avec déficit d’amplitude à la mobilisation du membre supérieur gauche.
Pas d’AMS mais sous réserve des résultats de l’imagerie médicale. 
Mod 150 du 05/05/2023.</t>
  </si>
  <si>
    <t xml:space="preserve">La victime travaille au 2W Tac-GPM-Esc MT/GSE comme mécanicien.
Le 16/02/2023, elle participait au TLP en Espagne (Albacete). 
Elle était occupée à la maintenance d’un véhicule.
Elle travaillait dans la camionnette de dépannage (atelier mobile) de l’Esc. 
La victime a voulu débloquer la manette de blocage de l’étau de la camionnette. 
Celui-ci était bloqué, la victime a forcé pour la débloquer, sa main a ensuite heurté la goulotte blanche et son doigt s’est retourné. 
La victime portait des gants de travail (mécanique). 
La luminosité était suffisante.
Un collègue était présent au moment des faits, mais il n’a pas été témoin de l’accident.
Fracture d’une phalange d’un doigt, fracture de base de P1.
AMS de 35 jours. 
Mod 150 du 06/04/2023.
</t>
  </si>
  <si>
    <t>MT/GSE</t>
  </si>
  <si>
    <t xml:space="preserve">La victime est mécanicien véhicules à l’Esc MT/GSE du 2W Tac. 
Le 19/04/2023, entre 08.30 et 09.00, la victime était occupée à préparer une pièce métallique de véhicule pour une soudure. 
Elle meulait cette pièce en métal à l’aide d’une meuleuse pneumatique.
Elle portait une tenue de travail technicien, des chaussures de sécurité, des gants de travail mécanicien, un casque anti-bruit et des lunettes de protection couvrantes. 
Le travail dégageait beaucoup de poussières et de la limaille de fer.
De la limaille de fer a été projetée dans l’œil droit de la victime. 
Le rince-œil présent a été utilisé et la victime a été conduite à l’infirmerie de la base (14 Bn Med). 
Vu l’absence d’un médecin à ce moment, la victime a été conduite aux urgences de la clinique ophtamologique à Fleurus (clinique Mieux Voir, rdv 10.00). Retrait des éclats et nettoyage de la poussière sur le pourtour de l’œil droit. Anesthésie de l'œil droit pour effectuer le retrait et nettoyage. Crème prescrite 3x/jour durant 3 jours en gardant l'œil fermé un maximum pour le reposer. Nouveau contrôle de soins le 21/04 à 12h15 à la clinique "Mieux Voir".
Corps étranger dans la cornée + érosion de la cornée.
AMS de 3 jours.
Mod 150 du 05/05/2023.
Après discussion avec le chef d’atelier, la lésion n’est pas été causée par un mauvais positionnement des lunettes de protection mais bien par la présence de la limaille de fer dans les lunettes avant leur emploi, en raison probablement d’un stockage dans un endroit poussiéreux et d’un manque de contrôle de l’utilisateur avant le port des lunettes.
</t>
  </si>
  <si>
    <t xml:space="preserve">Stocker les lunettes de protection à un endroit exempt de poussières et de limaille de fer (armoire, boîte de conservation, etc). 
Vérifier l’état des lunettes de protection avant le port (visibilité, état, hygiène, absence d’éléments étrangers, etc). En cas de besoin, obtenir et employer des nouvelles lunettes.
Voir le mode d’emploi des lunettes pour les recommandations de stockage, de contrôle et d’emploi. 
Points à rappeler aux utilisateurs par la ligne hiérarchique. Mode d’emploi des lunettes (en français) à mettre à leur disposition. 
Si disponible en suffisance, emporter un flacon rince-œil à proximité des activités avec un risque pour les yeux. 
Autre remarque : cette activité de meulage dégage de la poussière et nécessite le port d’un masque respiratoire antipoussières FFP3. Dans ce cas, choisir un masque complet avec une protection oculaire. Si pas disponible, port du masque et des lunettes de protection.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</si>
</sst>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8" x14ac:knownFonts="1">
    <font>
      <sz val="11"/>
      <color theme="1"/>
      <name val="Calibri"/>
      <family val="2"/>
      <scheme val="minor"/>
    </font>
    <font>
      <b/>
      <sz val="11"/>
      <color theme="1"/>
      <name val="Calibri"/>
      <family val="2"/>
      <scheme val="minor"/>
    </font>
    <font>
      <b/>
      <u/>
      <sz val="18"/>
      <color theme="1"/>
      <name val="Calibri"/>
      <family val="2"/>
      <scheme val="minor"/>
    </font>
    <font>
      <sz val="11"/>
      <name val="Calibri"/>
      <family val="2"/>
      <scheme val="minor"/>
    </font>
    <font>
      <b/>
      <sz val="11"/>
      <name val="Calibri"/>
      <family val="2"/>
      <scheme val="minor"/>
    </font>
    <font>
      <sz val="11"/>
      <color theme="1"/>
      <name val="Calibri"/>
      <family val="2"/>
    </font>
    <font>
      <sz val="8.8000000000000007"/>
      <color theme="1"/>
      <name val="Calibri"/>
      <family val="2"/>
    </font>
    <font>
      <b/>
      <u/>
      <sz val="11"/>
      <color theme="1"/>
      <name val="Calibri"/>
      <family val="2"/>
      <scheme val="minor"/>
    </font>
  </fonts>
  <fills count="2">
    <fill>
      <patternFill patternType="none"/>
    </fill>
    <fill>
      <patternFill patternType="gray125"/>
    </fill>
  </fills>
  <borders count="25">
    <border>
      <left/>
      <right/>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bottom/>
      <diagonal/>
    </border>
    <border>
      <left/>
      <right/>
      <top style="thin">
        <color indexed="64"/>
      </top>
      <bottom style="thin">
        <color indexed="64"/>
      </bottom>
      <diagonal/>
    </border>
    <border>
      <left style="medium">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s>
  <cellStyleXfs count="1">
    <xf numFmtId="0" fontId="0" fillId="0" borderId="0"/>
  </cellStyleXfs>
  <cellXfs count="77">
    <xf numFmtId="0" fontId="0" fillId="0" borderId="0" xfId="0"/>
    <xf numFmtId="0" fontId="2" fillId="0" borderId="0" xfId="0" applyFont="1"/>
    <xf numFmtId="0" fontId="1" fillId="0" borderId="0" xfId="0" applyFont="1" applyAlignment="1">
      <alignment horizontal="center"/>
    </xf>
    <xf numFmtId="0" fontId="0" fillId="0" borderId="1" xfId="0" applyBorder="1" applyAlignment="1">
      <alignment vertical="top"/>
    </xf>
    <xf numFmtId="14" fontId="0" fillId="0" borderId="1" xfId="0" applyNumberFormat="1" applyBorder="1" applyAlignment="1">
      <alignment vertical="top"/>
    </xf>
    <xf numFmtId="0" fontId="0" fillId="0" borderId="1" xfId="0" applyBorder="1" applyAlignment="1">
      <alignment vertical="top" wrapText="1"/>
    </xf>
    <xf numFmtId="0" fontId="1" fillId="0" borderId="3" xfId="0" applyFont="1" applyBorder="1" applyAlignment="1">
      <alignment horizontal="center"/>
    </xf>
    <xf numFmtId="0" fontId="1" fillId="0" borderId="4" xfId="0" applyFont="1" applyBorder="1" applyAlignment="1">
      <alignment horizontal="center"/>
    </xf>
    <xf numFmtId="0" fontId="0" fillId="0" borderId="1" xfId="0" applyBorder="1" applyAlignment="1">
      <alignment horizontal="center" vertical="top"/>
    </xf>
    <xf numFmtId="0" fontId="0" fillId="0" borderId="10" xfId="0" applyBorder="1" applyAlignment="1">
      <alignment horizontal="center" vertical="top"/>
    </xf>
    <xf numFmtId="0" fontId="0" fillId="0" borderId="10" xfId="0" applyBorder="1" applyAlignment="1">
      <alignment vertical="top"/>
    </xf>
    <xf numFmtId="0" fontId="0" fillId="0" borderId="10" xfId="0" applyBorder="1" applyAlignment="1">
      <alignment vertical="top" wrapText="1"/>
    </xf>
    <xf numFmtId="0" fontId="0" fillId="0" borderId="1" xfId="0" applyFill="1" applyBorder="1" applyAlignment="1">
      <alignment horizontal="center" vertical="top"/>
    </xf>
    <xf numFmtId="14" fontId="0" fillId="0" borderId="10" xfId="0" applyNumberFormat="1" applyBorder="1" applyAlignment="1">
      <alignment horizontal="center" vertical="top"/>
    </xf>
    <xf numFmtId="0" fontId="5" fillId="0" borderId="10" xfId="0" applyFont="1" applyBorder="1" applyAlignment="1">
      <alignment horizontal="center" vertical="top" wrapText="1"/>
    </xf>
    <xf numFmtId="0" fontId="0" fillId="0" borderId="10" xfId="0" applyBorder="1" applyAlignment="1">
      <alignment horizontal="center" vertical="top" wrapText="1"/>
    </xf>
    <xf numFmtId="14" fontId="0" fillId="0" borderId="10" xfId="0" applyNumberFormat="1" applyBorder="1" applyAlignment="1">
      <alignment horizontal="center" vertical="top" wrapText="1"/>
    </xf>
    <xf numFmtId="0" fontId="0" fillId="0" borderId="10" xfId="0" applyFill="1" applyBorder="1" applyAlignment="1">
      <alignment vertical="top" wrapText="1"/>
    </xf>
    <xf numFmtId="0" fontId="0" fillId="0" borderId="10" xfId="0" applyFill="1" applyBorder="1" applyAlignment="1">
      <alignment horizontal="center" vertical="top"/>
    </xf>
    <xf numFmtId="0" fontId="0" fillId="0" borderId="17" xfId="0" applyFill="1" applyBorder="1" applyAlignment="1">
      <alignment horizontal="center" vertical="top"/>
    </xf>
    <xf numFmtId="0" fontId="0" fillId="0" borderId="10" xfId="0" applyFill="1" applyBorder="1" applyAlignment="1">
      <alignment horizontal="center" vertical="top" wrapText="1"/>
    </xf>
    <xf numFmtId="14" fontId="0" fillId="0" borderId="10" xfId="0" applyNumberFormat="1" applyBorder="1" applyAlignment="1">
      <alignment vertical="top"/>
    </xf>
    <xf numFmtId="0" fontId="0" fillId="0" borderId="0" xfId="0" applyAlignment="1">
      <alignment horizontal="center"/>
    </xf>
    <xf numFmtId="0" fontId="0" fillId="0" borderId="10" xfId="0" applyBorder="1" applyAlignment="1">
      <alignment wrapText="1"/>
    </xf>
    <xf numFmtId="14" fontId="0" fillId="0" borderId="18" xfId="0" applyNumberFormat="1" applyBorder="1" applyAlignment="1">
      <alignment vertical="top"/>
    </xf>
    <xf numFmtId="0" fontId="3" fillId="0" borderId="10" xfId="0" applyFont="1" applyFill="1" applyBorder="1" applyAlignment="1">
      <alignment horizontal="center"/>
    </xf>
    <xf numFmtId="0" fontId="4" fillId="0" borderId="10" xfId="0" applyFont="1" applyFill="1" applyBorder="1" applyAlignment="1">
      <alignment horizontal="center"/>
    </xf>
    <xf numFmtId="0" fontId="4" fillId="0" borderId="11" xfId="0" applyFont="1" applyFill="1" applyBorder="1" applyAlignment="1">
      <alignment horizontal="center"/>
    </xf>
    <xf numFmtId="0" fontId="3" fillId="0" borderId="23" xfId="0" applyFont="1" applyFill="1" applyBorder="1" applyAlignment="1">
      <alignment horizontal="center"/>
    </xf>
    <xf numFmtId="0" fontId="4" fillId="0" borderId="23" xfId="0" applyFont="1" applyFill="1" applyBorder="1" applyAlignment="1">
      <alignment horizontal="center"/>
    </xf>
    <xf numFmtId="0" fontId="4" fillId="0" borderId="24" xfId="0" applyFont="1" applyFill="1" applyBorder="1" applyAlignment="1">
      <alignment horizontal="center"/>
    </xf>
    <xf numFmtId="0" fontId="4" fillId="0" borderId="13" xfId="0" applyFont="1" applyFill="1" applyBorder="1" applyAlignment="1">
      <alignment horizontal="center"/>
    </xf>
    <xf numFmtId="0" fontId="4" fillId="0" borderId="14" xfId="0" applyFont="1" applyFill="1" applyBorder="1" applyAlignment="1">
      <alignment horizontal="center"/>
    </xf>
    <xf numFmtId="0" fontId="4" fillId="0" borderId="0" xfId="0" applyFont="1" applyFill="1" applyBorder="1" applyAlignment="1">
      <alignment horizontal="center"/>
    </xf>
    <xf numFmtId="0" fontId="0" fillId="0" borderId="0" xfId="0" applyFill="1"/>
    <xf numFmtId="14" fontId="0" fillId="0" borderId="18" xfId="0" applyNumberFormat="1" applyBorder="1" applyAlignment="1">
      <alignment vertical="top" wrapText="1"/>
    </xf>
    <xf numFmtId="14" fontId="0" fillId="0" borderId="10" xfId="0" applyNumberFormat="1" applyBorder="1" applyAlignment="1">
      <alignment vertical="top" wrapText="1"/>
    </xf>
    <xf numFmtId="0" fontId="0" fillId="0" borderId="10" xfId="0" applyBorder="1"/>
    <xf numFmtId="0" fontId="0" fillId="0" borderId="18" xfId="0" applyBorder="1" applyAlignment="1">
      <alignment vertical="top" wrapText="1"/>
    </xf>
    <xf numFmtId="0" fontId="1" fillId="0" borderId="2" xfId="0" applyFont="1" applyFill="1" applyBorder="1" applyAlignment="1">
      <alignment horizontal="center"/>
    </xf>
    <xf numFmtId="0" fontId="0" fillId="0" borderId="9" xfId="0" applyFill="1" applyBorder="1" applyAlignment="1">
      <alignment horizontal="center"/>
    </xf>
    <xf numFmtId="0" fontId="0" fillId="0" borderId="15" xfId="0" applyFont="1" applyFill="1" applyBorder="1"/>
    <xf numFmtId="0" fontId="1" fillId="0" borderId="0" xfId="0" applyFont="1" applyFill="1"/>
    <xf numFmtId="0" fontId="0" fillId="0" borderId="5" xfId="0" applyFill="1" applyBorder="1"/>
    <xf numFmtId="0" fontId="0" fillId="0" borderId="9" xfId="0" applyFill="1" applyBorder="1"/>
    <xf numFmtId="0" fontId="0" fillId="0" borderId="10" xfId="0" applyFont="1" applyFill="1" applyBorder="1" applyAlignment="1">
      <alignment horizontal="center"/>
    </xf>
    <xf numFmtId="0" fontId="0" fillId="0" borderId="11" xfId="0" applyFont="1" applyFill="1" applyBorder="1" applyAlignment="1">
      <alignment horizontal="center"/>
    </xf>
    <xf numFmtId="0" fontId="0" fillId="0" borderId="19" xfId="0" applyFill="1" applyBorder="1" applyAlignment="1">
      <alignment horizontal="center"/>
    </xf>
    <xf numFmtId="0" fontId="0" fillId="0" borderId="20" xfId="0" applyFont="1" applyFill="1" applyBorder="1"/>
    <xf numFmtId="0" fontId="0" fillId="0" borderId="12" xfId="0" applyFill="1" applyBorder="1"/>
    <xf numFmtId="0" fontId="0" fillId="0" borderId="16" xfId="0" applyFill="1" applyBorder="1"/>
    <xf numFmtId="0" fontId="0" fillId="0" borderId="0" xfId="0" applyFill="1" applyBorder="1"/>
    <xf numFmtId="0" fontId="5" fillId="0" borderId="10" xfId="0" applyFont="1" applyBorder="1" applyAlignment="1">
      <alignment vertical="top" wrapText="1"/>
    </xf>
    <xf numFmtId="14" fontId="0" fillId="0" borderId="18" xfId="0" applyNumberFormat="1" applyBorder="1" applyAlignment="1">
      <alignment horizontal="center" vertical="top" wrapText="1"/>
    </xf>
    <xf numFmtId="0" fontId="0" fillId="0" borderId="10" xfId="0" applyFill="1" applyBorder="1"/>
    <xf numFmtId="14" fontId="0" fillId="0" borderId="18" xfId="0" applyNumberFormat="1" applyBorder="1" applyAlignment="1">
      <alignment horizontal="center" vertical="top"/>
    </xf>
    <xf numFmtId="14" fontId="0" fillId="0" borderId="15" xfId="0" applyNumberFormat="1" applyBorder="1" applyAlignment="1">
      <alignment horizontal="center" vertical="top"/>
    </xf>
    <xf numFmtId="0" fontId="0" fillId="0" borderId="7" xfId="0" applyFont="1" applyFill="1" applyBorder="1" applyAlignment="1">
      <alignment horizontal="center"/>
    </xf>
    <xf numFmtId="0" fontId="0" fillId="0" borderId="10" xfId="0" applyFill="1" applyBorder="1" applyAlignment="1">
      <alignment wrapText="1"/>
    </xf>
    <xf numFmtId="0" fontId="5" fillId="0" borderId="1" xfId="0" applyFont="1" applyBorder="1" applyAlignment="1">
      <alignment horizontal="center" vertical="top"/>
    </xf>
    <xf numFmtId="0" fontId="7" fillId="0" borderId="0" xfId="0" applyFont="1" applyFill="1"/>
    <xf numFmtId="0" fontId="0" fillId="0" borderId="0" xfId="0" applyAlignment="1">
      <alignment vertical="top" wrapText="1"/>
    </xf>
    <xf numFmtId="0" fontId="0" fillId="0" borderId="0" xfId="0" applyFill="1" applyAlignment="1">
      <alignment vertical="top" wrapText="1"/>
    </xf>
    <xf numFmtId="0" fontId="0" fillId="0" borderId="0" xfId="0" applyAlignment="1">
      <alignment vertical="top" wrapText="1"/>
    </xf>
    <xf numFmtId="0" fontId="0" fillId="0" borderId="21" xfId="0" applyFill="1" applyBorder="1" applyAlignment="1">
      <alignment horizontal="center"/>
    </xf>
    <xf numFmtId="0" fontId="0" fillId="0" borderId="15" xfId="0" applyFill="1" applyBorder="1" applyAlignment="1">
      <alignment horizontal="center"/>
    </xf>
    <xf numFmtId="0" fontId="0" fillId="0" borderId="6" xfId="0" applyFont="1" applyFill="1" applyBorder="1" applyAlignment="1">
      <alignment horizontal="center"/>
    </xf>
    <xf numFmtId="0" fontId="0" fillId="0" borderId="8" xfId="0" applyFont="1" applyFill="1" applyBorder="1" applyAlignment="1">
      <alignment horizontal="center"/>
    </xf>
    <xf numFmtId="0" fontId="0" fillId="0" borderId="10" xfId="0" applyFill="1" applyBorder="1" applyAlignment="1">
      <alignment horizontal="center"/>
    </xf>
    <xf numFmtId="0" fontId="0" fillId="0" borderId="7" xfId="0" applyFont="1" applyFill="1" applyBorder="1" applyAlignment="1">
      <alignment horizontal="center"/>
    </xf>
    <xf numFmtId="0" fontId="1" fillId="0" borderId="10" xfId="0" applyFont="1" applyFill="1" applyBorder="1" applyAlignment="1">
      <alignment horizontal="center"/>
    </xf>
    <xf numFmtId="0" fontId="1" fillId="0" borderId="11" xfId="0" applyFont="1" applyFill="1" applyBorder="1" applyAlignment="1">
      <alignment horizontal="center"/>
    </xf>
    <xf numFmtId="0" fontId="1" fillId="0" borderId="21" xfId="0" applyFont="1" applyFill="1" applyBorder="1" applyAlignment="1">
      <alignment horizontal="center"/>
    </xf>
    <xf numFmtId="0" fontId="1" fillId="0" borderId="22" xfId="0" applyFont="1" applyFill="1" applyBorder="1" applyAlignment="1">
      <alignment horizontal="center"/>
    </xf>
    <xf numFmtId="0" fontId="0" fillId="0" borderId="11" xfId="0" applyFill="1" applyBorder="1" applyAlignment="1">
      <alignment horizontal="center"/>
    </xf>
    <xf numFmtId="0" fontId="1" fillId="0" borderId="13" xfId="0" applyFont="1" applyFill="1" applyBorder="1" applyAlignment="1">
      <alignment horizontal="center"/>
    </xf>
    <xf numFmtId="0" fontId="1" fillId="0" borderId="14" xfId="0" applyFont="1" applyFill="1" applyBorder="1" applyAlignment="1">
      <alignment horizont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N31"/>
  <sheetViews>
    <sheetView tabSelected="1" workbookViewId="0">
      <selection activeCell="O7" sqref="O7"/>
    </sheetView>
  </sheetViews>
  <sheetFormatPr defaultRowHeight="14.4" x14ac:dyDescent="0.3"/>
  <cols>
    <col min="1" max="1" width="5.6640625" style="34" customWidth="1"/>
    <col min="2" max="2" width="18.6640625" style="34" customWidth="1"/>
    <col min="3" max="16384" width="8.88671875" style="34"/>
  </cols>
  <sheetData>
    <row r="1" spans="1:14" x14ac:dyDescent="0.3">
      <c r="G1" s="42" t="s">
        <v>32</v>
      </c>
    </row>
    <row r="3" spans="1:14" ht="15" thickBot="1" x14ac:dyDescent="0.35">
      <c r="A3" s="42" t="s">
        <v>17</v>
      </c>
    </row>
    <row r="4" spans="1:14" x14ac:dyDescent="0.3">
      <c r="A4" s="43" t="s">
        <v>30</v>
      </c>
      <c r="B4" s="57" t="s">
        <v>18</v>
      </c>
      <c r="C4" s="66" t="s">
        <v>19</v>
      </c>
      <c r="D4" s="69"/>
      <c r="E4" s="66" t="s">
        <v>20</v>
      </c>
      <c r="F4" s="69"/>
      <c r="G4" s="66" t="s">
        <v>21</v>
      </c>
      <c r="H4" s="69"/>
      <c r="I4" s="66" t="s">
        <v>22</v>
      </c>
      <c r="J4" s="69"/>
      <c r="K4" s="66" t="s">
        <v>23</v>
      </c>
      <c r="L4" s="69"/>
      <c r="M4" s="66" t="s">
        <v>24</v>
      </c>
      <c r="N4" s="67"/>
    </row>
    <row r="5" spans="1:14" x14ac:dyDescent="0.3">
      <c r="A5" s="44"/>
      <c r="B5" s="41"/>
      <c r="C5" s="45" t="s">
        <v>25</v>
      </c>
      <c r="D5" s="45" t="s">
        <v>26</v>
      </c>
      <c r="E5" s="45" t="s">
        <v>25</v>
      </c>
      <c r="F5" s="45" t="s">
        <v>26</v>
      </c>
      <c r="G5" s="45" t="s">
        <v>25</v>
      </c>
      <c r="H5" s="45" t="s">
        <v>26</v>
      </c>
      <c r="I5" s="45" t="s">
        <v>25</v>
      </c>
      <c r="J5" s="45" t="s">
        <v>26</v>
      </c>
      <c r="K5" s="45" t="s">
        <v>25</v>
      </c>
      <c r="L5" s="45" t="s">
        <v>26</v>
      </c>
      <c r="M5" s="45" t="s">
        <v>25</v>
      </c>
      <c r="N5" s="46" t="s">
        <v>26</v>
      </c>
    </row>
    <row r="6" spans="1:14" x14ac:dyDescent="0.3">
      <c r="A6" s="40">
        <v>1</v>
      </c>
      <c r="B6" s="41" t="s">
        <v>5</v>
      </c>
      <c r="C6" s="25">
        <v>3</v>
      </c>
      <c r="D6" s="25">
        <v>55</v>
      </c>
      <c r="E6" s="25">
        <v>2</v>
      </c>
      <c r="F6" s="25">
        <v>95</v>
      </c>
      <c r="G6" s="25">
        <v>0</v>
      </c>
      <c r="H6" s="25">
        <v>0</v>
      </c>
      <c r="I6" s="25">
        <v>2</v>
      </c>
      <c r="J6" s="25">
        <v>19</v>
      </c>
      <c r="K6" s="25">
        <v>0</v>
      </c>
      <c r="L6" s="25">
        <v>0</v>
      </c>
      <c r="M6" s="26">
        <f>C6+E6+G6+I6+K6</f>
        <v>7</v>
      </c>
      <c r="N6" s="27">
        <f>D6+F6+H6+J6+L6</f>
        <v>169</v>
      </c>
    </row>
    <row r="7" spans="1:14" x14ac:dyDescent="0.3">
      <c r="A7" s="47">
        <v>2</v>
      </c>
      <c r="B7" s="48" t="s">
        <v>5</v>
      </c>
      <c r="C7" s="28">
        <v>1</v>
      </c>
      <c r="D7" s="28">
        <v>3</v>
      </c>
      <c r="E7" s="28">
        <v>0</v>
      </c>
      <c r="F7" s="28">
        <v>0</v>
      </c>
      <c r="G7" s="28">
        <v>0</v>
      </c>
      <c r="H7" s="28">
        <v>0</v>
      </c>
      <c r="I7" s="28">
        <v>1</v>
      </c>
      <c r="J7" s="28">
        <v>1</v>
      </c>
      <c r="K7" s="28">
        <v>0</v>
      </c>
      <c r="L7" s="28">
        <v>0</v>
      </c>
      <c r="M7" s="29">
        <f>C7+E7+G7+I7+K7</f>
        <v>2</v>
      </c>
      <c r="N7" s="30">
        <f>D7+F7+H7+J7+L7</f>
        <v>4</v>
      </c>
    </row>
    <row r="8" spans="1:14" x14ac:dyDescent="0.3">
      <c r="A8" s="47">
        <v>3</v>
      </c>
      <c r="B8" s="48"/>
      <c r="C8" s="28"/>
      <c r="D8" s="28"/>
      <c r="E8" s="28"/>
      <c r="F8" s="28"/>
      <c r="G8" s="28"/>
      <c r="H8" s="28"/>
      <c r="I8" s="28"/>
      <c r="J8" s="28"/>
      <c r="K8" s="28"/>
      <c r="L8" s="28"/>
      <c r="M8" s="29">
        <f>SUM(C8,E8,G8,I8,K8)</f>
        <v>0</v>
      </c>
      <c r="N8" s="30">
        <f>SUM(D8,F8,H8,J8,L8)</f>
        <v>0</v>
      </c>
    </row>
    <row r="9" spans="1:14" x14ac:dyDescent="0.3">
      <c r="A9" s="47">
        <v>4</v>
      </c>
      <c r="B9" s="48"/>
      <c r="C9" s="28"/>
      <c r="D9" s="28"/>
      <c r="E9" s="28"/>
      <c r="F9" s="28"/>
      <c r="G9" s="28"/>
      <c r="H9" s="28"/>
      <c r="I9" s="28"/>
      <c r="J9" s="28"/>
      <c r="K9" s="28"/>
      <c r="L9" s="28"/>
      <c r="M9" s="29">
        <f>SUM(C9+E9+G9+I9+K9)</f>
        <v>0</v>
      </c>
      <c r="N9" s="30">
        <f>SUM(D9+F9+H9+J9+L9)</f>
        <v>0</v>
      </c>
    </row>
    <row r="10" spans="1:14" ht="15" thickBot="1" x14ac:dyDescent="0.35">
      <c r="A10" s="49"/>
      <c r="B10" s="50" t="s">
        <v>27</v>
      </c>
      <c r="C10" s="31">
        <f t="shared" ref="C10:K10" si="0">SUM(C6:C9)</f>
        <v>4</v>
      </c>
      <c r="D10" s="31">
        <f t="shared" si="0"/>
        <v>58</v>
      </c>
      <c r="E10" s="31">
        <f t="shared" si="0"/>
        <v>2</v>
      </c>
      <c r="F10" s="31">
        <f t="shared" si="0"/>
        <v>95</v>
      </c>
      <c r="G10" s="31">
        <f t="shared" si="0"/>
        <v>0</v>
      </c>
      <c r="H10" s="31">
        <f t="shared" si="0"/>
        <v>0</v>
      </c>
      <c r="I10" s="31">
        <f t="shared" si="0"/>
        <v>3</v>
      </c>
      <c r="J10" s="31">
        <f t="shared" si="0"/>
        <v>20</v>
      </c>
      <c r="K10" s="31">
        <f t="shared" si="0"/>
        <v>0</v>
      </c>
      <c r="L10" s="31">
        <f>SUM(L6:L9)</f>
        <v>0</v>
      </c>
      <c r="M10" s="31">
        <f>SUM(M6:M9)</f>
        <v>9</v>
      </c>
      <c r="N10" s="32">
        <f>SUM(N6:N9)</f>
        <v>173</v>
      </c>
    </row>
    <row r="11" spans="1:14" x14ac:dyDescent="0.3">
      <c r="B11" s="51"/>
      <c r="C11" s="33"/>
      <c r="D11" s="33"/>
      <c r="E11" s="33"/>
      <c r="F11" s="33"/>
      <c r="G11" s="33"/>
      <c r="H11" s="33"/>
      <c r="I11" s="33"/>
      <c r="J11" s="33"/>
      <c r="K11" s="33"/>
      <c r="L11" s="33"/>
      <c r="M11" s="33"/>
      <c r="N11" s="33"/>
    </row>
    <row r="12" spans="1:14" ht="15" thickBot="1" x14ac:dyDescent="0.35">
      <c r="A12" s="42" t="s">
        <v>28</v>
      </c>
    </row>
    <row r="13" spans="1:14" x14ac:dyDescent="0.3">
      <c r="A13" s="43" t="s">
        <v>30</v>
      </c>
      <c r="B13" s="57" t="s">
        <v>18</v>
      </c>
      <c r="C13" s="66" t="s">
        <v>19</v>
      </c>
      <c r="D13" s="69"/>
      <c r="E13" s="66" t="s">
        <v>20</v>
      </c>
      <c r="F13" s="69"/>
      <c r="G13" s="66" t="s">
        <v>21</v>
      </c>
      <c r="H13" s="69"/>
      <c r="I13" s="66" t="s">
        <v>22</v>
      </c>
      <c r="J13" s="69"/>
      <c r="K13" s="66" t="s">
        <v>23</v>
      </c>
      <c r="L13" s="69"/>
      <c r="M13" s="66" t="s">
        <v>24</v>
      </c>
      <c r="N13" s="67"/>
    </row>
    <row r="14" spans="1:14" x14ac:dyDescent="0.3">
      <c r="A14" s="44"/>
      <c r="B14" s="41"/>
      <c r="C14" s="68" t="s">
        <v>25</v>
      </c>
      <c r="D14" s="68"/>
      <c r="E14" s="68" t="s">
        <v>25</v>
      </c>
      <c r="F14" s="68"/>
      <c r="G14" s="68" t="s">
        <v>25</v>
      </c>
      <c r="H14" s="68"/>
      <c r="I14" s="68" t="s">
        <v>25</v>
      </c>
      <c r="J14" s="68"/>
      <c r="K14" s="68" t="s">
        <v>25</v>
      </c>
      <c r="L14" s="68"/>
      <c r="M14" s="68" t="s">
        <v>25</v>
      </c>
      <c r="N14" s="74"/>
    </row>
    <row r="15" spans="1:14" x14ac:dyDescent="0.3">
      <c r="A15" s="40">
        <v>1</v>
      </c>
      <c r="B15" s="41" t="s">
        <v>5</v>
      </c>
      <c r="C15" s="68">
        <v>0</v>
      </c>
      <c r="D15" s="68"/>
      <c r="E15" s="68">
        <v>2</v>
      </c>
      <c r="F15" s="68"/>
      <c r="G15" s="68">
        <v>1</v>
      </c>
      <c r="H15" s="68"/>
      <c r="I15" s="68">
        <v>0</v>
      </c>
      <c r="J15" s="68"/>
      <c r="K15" s="68">
        <v>2</v>
      </c>
      <c r="L15" s="68"/>
      <c r="M15" s="70">
        <f>SUM(C15:L15)</f>
        <v>5</v>
      </c>
      <c r="N15" s="71"/>
    </row>
    <row r="16" spans="1:14" x14ac:dyDescent="0.3">
      <c r="A16" s="47">
        <v>2</v>
      </c>
      <c r="B16" s="48" t="s">
        <v>5</v>
      </c>
      <c r="C16" s="64">
        <v>1</v>
      </c>
      <c r="D16" s="65"/>
      <c r="E16" s="64">
        <v>0</v>
      </c>
      <c r="F16" s="65"/>
      <c r="G16" s="64">
        <v>0</v>
      </c>
      <c r="H16" s="65"/>
      <c r="I16" s="64">
        <v>1</v>
      </c>
      <c r="J16" s="65"/>
      <c r="K16" s="64">
        <v>0</v>
      </c>
      <c r="L16" s="65"/>
      <c r="M16" s="72">
        <f>SUM(C16:L16)</f>
        <v>2</v>
      </c>
      <c r="N16" s="73"/>
    </row>
    <row r="17" spans="1:14" x14ac:dyDescent="0.3">
      <c r="A17" s="47">
        <v>3</v>
      </c>
      <c r="B17" s="48"/>
      <c r="C17" s="64"/>
      <c r="D17" s="65"/>
      <c r="E17" s="64"/>
      <c r="F17" s="65"/>
      <c r="G17" s="64"/>
      <c r="H17" s="65"/>
      <c r="I17" s="64"/>
      <c r="J17" s="65"/>
      <c r="K17" s="64"/>
      <c r="L17" s="65"/>
      <c r="M17" s="72">
        <f>SUM(C17:L17)</f>
        <v>0</v>
      </c>
      <c r="N17" s="73"/>
    </row>
    <row r="18" spans="1:14" x14ac:dyDescent="0.3">
      <c r="A18" s="47">
        <v>3</v>
      </c>
      <c r="B18" s="48"/>
      <c r="C18" s="64"/>
      <c r="D18" s="65"/>
      <c r="E18" s="64"/>
      <c r="F18" s="65"/>
      <c r="G18" s="64"/>
      <c r="H18" s="65"/>
      <c r="I18" s="64"/>
      <c r="J18" s="65"/>
      <c r="K18" s="64"/>
      <c r="L18" s="65"/>
      <c r="M18" s="72">
        <f>SUM(C18:L18)</f>
        <v>0</v>
      </c>
      <c r="N18" s="73"/>
    </row>
    <row r="19" spans="1:14" x14ac:dyDescent="0.3">
      <c r="A19" s="47">
        <v>4</v>
      </c>
      <c r="B19" s="48"/>
      <c r="C19" s="64"/>
      <c r="D19" s="65"/>
      <c r="E19" s="64"/>
      <c r="F19" s="65"/>
      <c r="G19" s="64"/>
      <c r="H19" s="65"/>
      <c r="I19" s="64"/>
      <c r="J19" s="65"/>
      <c r="K19" s="64"/>
      <c r="L19" s="65"/>
      <c r="M19" s="72">
        <f>SUM(C19:L19)</f>
        <v>0</v>
      </c>
      <c r="N19" s="73"/>
    </row>
    <row r="20" spans="1:14" ht="15" thickBot="1" x14ac:dyDescent="0.35">
      <c r="A20" s="49"/>
      <c r="B20" s="50" t="s">
        <v>27</v>
      </c>
      <c r="C20" s="75">
        <f>SUM(C15:D19)</f>
        <v>1</v>
      </c>
      <c r="D20" s="75"/>
      <c r="E20" s="75">
        <f>SUM(E15:F19)</f>
        <v>2</v>
      </c>
      <c r="F20" s="75"/>
      <c r="G20" s="75">
        <f>SUM(G15:H19)</f>
        <v>1</v>
      </c>
      <c r="H20" s="75"/>
      <c r="I20" s="75">
        <f>SUM(I15:J19)</f>
        <v>1</v>
      </c>
      <c r="J20" s="75"/>
      <c r="K20" s="75">
        <f>SUM(K15:L19)</f>
        <v>2</v>
      </c>
      <c r="L20" s="75"/>
      <c r="M20" s="75">
        <f>SUM(M15:N19)</f>
        <v>7</v>
      </c>
      <c r="N20" s="76"/>
    </row>
    <row r="22" spans="1:14" ht="15" thickBot="1" x14ac:dyDescent="0.35">
      <c r="A22" s="42" t="s">
        <v>29</v>
      </c>
      <c r="J22" s="60"/>
    </row>
    <row r="23" spans="1:14" x14ac:dyDescent="0.3">
      <c r="A23" s="43" t="s">
        <v>30</v>
      </c>
      <c r="B23" s="57" t="s">
        <v>18</v>
      </c>
      <c r="C23" s="66" t="s">
        <v>19</v>
      </c>
      <c r="D23" s="69"/>
      <c r="E23" s="66" t="s">
        <v>21</v>
      </c>
      <c r="F23" s="69"/>
      <c r="G23" s="66" t="s">
        <v>24</v>
      </c>
      <c r="H23" s="67"/>
    </row>
    <row r="24" spans="1:14" x14ac:dyDescent="0.3">
      <c r="A24" s="44"/>
      <c r="B24" s="54"/>
      <c r="C24" s="68" t="s">
        <v>25</v>
      </c>
      <c r="D24" s="68"/>
      <c r="E24" s="68" t="s">
        <v>25</v>
      </c>
      <c r="F24" s="68"/>
      <c r="G24" s="68" t="s">
        <v>25</v>
      </c>
      <c r="H24" s="74"/>
      <c r="J24" s="62"/>
      <c r="K24" s="63"/>
      <c r="L24" s="63"/>
      <c r="M24" s="63"/>
      <c r="N24" s="63"/>
    </row>
    <row r="25" spans="1:14" x14ac:dyDescent="0.3">
      <c r="A25" s="40"/>
      <c r="B25" s="51"/>
      <c r="C25" s="64"/>
      <c r="D25" s="65"/>
      <c r="E25" s="64"/>
      <c r="F25" s="65"/>
      <c r="G25" s="72">
        <f>SUM(C25:F25)</f>
        <v>0</v>
      </c>
      <c r="H25" s="73"/>
      <c r="J25" s="63"/>
      <c r="K25" s="63"/>
      <c r="L25" s="63"/>
      <c r="M25" s="63"/>
      <c r="N25" s="63"/>
    </row>
    <row r="26" spans="1:14" x14ac:dyDescent="0.3">
      <c r="A26" s="40"/>
      <c r="B26" s="41"/>
      <c r="C26" s="68"/>
      <c r="D26" s="68"/>
      <c r="E26" s="68"/>
      <c r="F26" s="68"/>
      <c r="G26" s="70">
        <v>0</v>
      </c>
      <c r="H26" s="71"/>
      <c r="J26" s="63"/>
      <c r="K26" s="63"/>
      <c r="L26" s="63"/>
      <c r="M26" s="63"/>
      <c r="N26" s="63"/>
    </row>
    <row r="27" spans="1:14" x14ac:dyDescent="0.3">
      <c r="A27" s="47"/>
      <c r="B27" s="48"/>
      <c r="C27" s="64"/>
      <c r="D27" s="65"/>
      <c r="E27" s="64"/>
      <c r="F27" s="65"/>
      <c r="G27" s="72">
        <f>SUM(C27:F27)</f>
        <v>0</v>
      </c>
      <c r="H27" s="73"/>
      <c r="J27" s="63"/>
      <c r="K27" s="63"/>
      <c r="L27" s="63"/>
      <c r="M27" s="63"/>
      <c r="N27" s="63"/>
    </row>
    <row r="28" spans="1:14" ht="15" thickBot="1" x14ac:dyDescent="0.35">
      <c r="A28" s="49"/>
      <c r="B28" s="50" t="s">
        <v>27</v>
      </c>
      <c r="C28" s="75">
        <f>SUM(C25:D27)</f>
        <v>0</v>
      </c>
      <c r="D28" s="75"/>
      <c r="E28" s="75">
        <f>SUM(E25:F27)</f>
        <v>0</v>
      </c>
      <c r="F28" s="75"/>
      <c r="G28" s="75">
        <f>SUM(G25:H27)</f>
        <v>0</v>
      </c>
      <c r="H28" s="76"/>
      <c r="J28" s="63"/>
      <c r="K28" s="63"/>
      <c r="L28" s="63"/>
      <c r="M28" s="63"/>
      <c r="N28" s="63"/>
    </row>
    <row r="29" spans="1:14" x14ac:dyDescent="0.3">
      <c r="J29" s="63"/>
      <c r="K29" s="63"/>
      <c r="L29" s="63"/>
      <c r="M29" s="63"/>
      <c r="N29" s="63"/>
    </row>
    <row r="30" spans="1:14" x14ac:dyDescent="0.3">
      <c r="J30" s="61"/>
      <c r="K30" s="61"/>
      <c r="L30" s="61"/>
      <c r="M30" s="61"/>
      <c r="N30" s="61"/>
    </row>
    <row r="31" spans="1:14" x14ac:dyDescent="0.3">
      <c r="J31" s="61"/>
      <c r="K31" s="61"/>
      <c r="L31" s="61"/>
      <c r="M31" s="61"/>
      <c r="N31" s="61"/>
    </row>
  </sheetData>
  <mergeCells count="72">
    <mergeCell ref="E18:F18"/>
    <mergeCell ref="G18:H18"/>
    <mergeCell ref="I18:J18"/>
    <mergeCell ref="K18:L18"/>
    <mergeCell ref="M18:N18"/>
    <mergeCell ref="C28:D28"/>
    <mergeCell ref="E28:F28"/>
    <mergeCell ref="G28:H28"/>
    <mergeCell ref="C24:D24"/>
    <mergeCell ref="E24:F24"/>
    <mergeCell ref="G24:H24"/>
    <mergeCell ref="C26:D26"/>
    <mergeCell ref="E26:F26"/>
    <mergeCell ref="G26:H26"/>
    <mergeCell ref="C25:D25"/>
    <mergeCell ref="E25:F25"/>
    <mergeCell ref="G25:H25"/>
    <mergeCell ref="C27:D27"/>
    <mergeCell ref="E27:F27"/>
    <mergeCell ref="G27:H27"/>
    <mergeCell ref="C16:D16"/>
    <mergeCell ref="E16:F16"/>
    <mergeCell ref="G16:H16"/>
    <mergeCell ref="I16:J16"/>
    <mergeCell ref="C23:D23"/>
    <mergeCell ref="E23:F23"/>
    <mergeCell ref="G23:H23"/>
    <mergeCell ref="C20:D20"/>
    <mergeCell ref="E20:F20"/>
    <mergeCell ref="G20:H20"/>
    <mergeCell ref="I20:J20"/>
    <mergeCell ref="C17:D17"/>
    <mergeCell ref="E17:F17"/>
    <mergeCell ref="G17:H17"/>
    <mergeCell ref="I17:J17"/>
    <mergeCell ref="C18:D18"/>
    <mergeCell ref="C15:D15"/>
    <mergeCell ref="E15:F15"/>
    <mergeCell ref="G15:H15"/>
    <mergeCell ref="I15:J15"/>
    <mergeCell ref="K15:L15"/>
    <mergeCell ref="M15:N15"/>
    <mergeCell ref="K16:L16"/>
    <mergeCell ref="M16:N16"/>
    <mergeCell ref="M14:N14"/>
    <mergeCell ref="K20:L20"/>
    <mergeCell ref="M17:N17"/>
    <mergeCell ref="K17:L17"/>
    <mergeCell ref="M19:N19"/>
    <mergeCell ref="M20:N20"/>
    <mergeCell ref="M4:N4"/>
    <mergeCell ref="C4:D4"/>
    <mergeCell ref="E4:F4"/>
    <mergeCell ref="G4:H4"/>
    <mergeCell ref="I4:J4"/>
    <mergeCell ref="K4:L4"/>
    <mergeCell ref="M13:N13"/>
    <mergeCell ref="C14:D14"/>
    <mergeCell ref="C13:D13"/>
    <mergeCell ref="E13:F13"/>
    <mergeCell ref="G13:H13"/>
    <mergeCell ref="I13:J13"/>
    <mergeCell ref="K13:L13"/>
    <mergeCell ref="E14:F14"/>
    <mergeCell ref="G14:H14"/>
    <mergeCell ref="I14:J14"/>
    <mergeCell ref="K14:L14"/>
    <mergeCell ref="C19:D19"/>
    <mergeCell ref="E19:F19"/>
    <mergeCell ref="G19:H19"/>
    <mergeCell ref="I19:J19"/>
    <mergeCell ref="K19:L19"/>
  </mergeCells>
  <pageMargins left="0.7" right="0.7" top="0.75" bottom="0.75" header="0.3" footer="0.3"/>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N56"/>
  <sheetViews>
    <sheetView zoomScale="80" zoomScaleNormal="80" workbookViewId="0">
      <selection activeCell="H6" sqref="H6:H15"/>
    </sheetView>
  </sheetViews>
  <sheetFormatPr defaultRowHeight="14.4" x14ac:dyDescent="0.3"/>
  <cols>
    <col min="1" max="1" width="6.88671875" style="34" bestFit="1" customWidth="1"/>
    <col min="2" max="2" width="10.5546875" bestFit="1" customWidth="1"/>
    <col min="3" max="3" width="12" customWidth="1"/>
    <col min="4" max="4" width="11.88671875" customWidth="1"/>
    <col min="5" max="5" width="8.5546875" customWidth="1"/>
    <col min="6" max="6" width="3.5546875" bestFit="1" customWidth="1"/>
    <col min="7" max="7" width="12.109375" customWidth="1"/>
    <col min="8" max="8" width="5" bestFit="1" customWidth="1"/>
    <col min="9" max="9" width="6.33203125" bestFit="1" customWidth="1"/>
    <col min="10" max="10" width="19.44140625" customWidth="1"/>
    <col min="11" max="11" width="47.88671875" customWidth="1"/>
    <col min="12" max="12" width="48.33203125" customWidth="1"/>
    <col min="13" max="13" width="5.33203125" bestFit="1" customWidth="1"/>
    <col min="14" max="14" width="6.44140625" style="22" customWidth="1"/>
  </cols>
  <sheetData>
    <row r="1" spans="1:14" ht="23.4" x14ac:dyDescent="0.45">
      <c r="C1" s="1" t="s">
        <v>42</v>
      </c>
    </row>
    <row r="3" spans="1:14" ht="15" thickBot="1" x14ac:dyDescent="0.35"/>
    <row r="4" spans="1:14" s="2" customFormat="1" ht="15" thickBot="1" x14ac:dyDescent="0.35">
      <c r="A4" s="39" t="s">
        <v>0</v>
      </c>
      <c r="B4" s="6" t="s">
        <v>1</v>
      </c>
      <c r="C4" s="6" t="s">
        <v>2</v>
      </c>
      <c r="D4" s="6" t="s">
        <v>3</v>
      </c>
      <c r="E4" s="6" t="s">
        <v>4</v>
      </c>
      <c r="F4" s="6" t="s">
        <v>31</v>
      </c>
      <c r="G4" s="6" t="s">
        <v>6</v>
      </c>
      <c r="H4" s="6" t="s">
        <v>7</v>
      </c>
      <c r="I4" s="6" t="s">
        <v>11</v>
      </c>
      <c r="J4" s="6" t="s">
        <v>10</v>
      </c>
      <c r="K4" s="6" t="s">
        <v>8</v>
      </c>
      <c r="L4" s="6" t="s">
        <v>9</v>
      </c>
      <c r="M4" s="6" t="s">
        <v>14</v>
      </c>
      <c r="N4" s="7" t="s">
        <v>16</v>
      </c>
    </row>
    <row r="5" spans="1:14" ht="57.6" x14ac:dyDescent="0.3">
      <c r="A5" s="12">
        <v>2023</v>
      </c>
      <c r="B5" s="8">
        <v>1</v>
      </c>
      <c r="C5" s="4">
        <v>44928</v>
      </c>
      <c r="D5" s="4">
        <v>44939</v>
      </c>
      <c r="E5" s="3" t="s">
        <v>5</v>
      </c>
      <c r="F5" s="3" t="s">
        <v>34</v>
      </c>
      <c r="G5" s="3" t="s">
        <v>34</v>
      </c>
      <c r="H5" s="8">
        <v>0</v>
      </c>
      <c r="I5" s="8" t="s">
        <v>12</v>
      </c>
      <c r="J5" s="3" t="s">
        <v>13</v>
      </c>
      <c r="K5" s="5" t="s">
        <v>35</v>
      </c>
      <c r="L5" s="5" t="s">
        <v>36</v>
      </c>
      <c r="M5" s="8" t="s">
        <v>15</v>
      </c>
      <c r="N5" s="59" t="s">
        <v>33</v>
      </c>
    </row>
    <row r="6" spans="1:14" ht="100.8" x14ac:dyDescent="0.3">
      <c r="A6" s="18">
        <v>2023</v>
      </c>
      <c r="B6" s="9">
        <v>1</v>
      </c>
      <c r="C6" s="13">
        <v>44960</v>
      </c>
      <c r="D6" s="13">
        <v>44970</v>
      </c>
      <c r="E6" s="9" t="s">
        <v>5</v>
      </c>
      <c r="F6" s="9" t="s">
        <v>37</v>
      </c>
      <c r="G6" s="9" t="s">
        <v>38</v>
      </c>
      <c r="H6" s="9">
        <v>17</v>
      </c>
      <c r="I6" s="9" t="s">
        <v>12</v>
      </c>
      <c r="J6" s="9" t="s">
        <v>39</v>
      </c>
      <c r="K6" s="11" t="s">
        <v>40</v>
      </c>
      <c r="L6" s="11" t="s">
        <v>41</v>
      </c>
      <c r="M6" s="8" t="s">
        <v>15</v>
      </c>
      <c r="N6" s="59" t="s">
        <v>33</v>
      </c>
    </row>
    <row r="7" spans="1:14" ht="100.8" x14ac:dyDescent="0.3">
      <c r="A7" s="18">
        <v>2023</v>
      </c>
      <c r="B7" s="9">
        <v>1</v>
      </c>
      <c r="C7" s="16">
        <v>44985</v>
      </c>
      <c r="D7" s="16">
        <v>44992</v>
      </c>
      <c r="E7" s="15" t="s">
        <v>5</v>
      </c>
      <c r="F7" s="15" t="s">
        <v>46</v>
      </c>
      <c r="G7" s="15" t="s">
        <v>43</v>
      </c>
      <c r="H7" s="15">
        <v>3</v>
      </c>
      <c r="I7" s="15" t="s">
        <v>12</v>
      </c>
      <c r="J7" s="15" t="s">
        <v>44</v>
      </c>
      <c r="K7" s="11" t="s">
        <v>63</v>
      </c>
      <c r="L7" s="11" t="s">
        <v>56</v>
      </c>
      <c r="M7" s="15" t="s">
        <v>15</v>
      </c>
      <c r="N7" s="14" t="s">
        <v>45</v>
      </c>
    </row>
    <row r="8" spans="1:14" ht="100.2" customHeight="1" x14ac:dyDescent="0.3">
      <c r="A8" s="18">
        <v>2023</v>
      </c>
      <c r="B8" s="15">
        <v>1</v>
      </c>
      <c r="C8" s="16">
        <v>44987</v>
      </c>
      <c r="D8" s="16">
        <v>44994</v>
      </c>
      <c r="E8" s="15" t="s">
        <v>5</v>
      </c>
      <c r="F8" s="15" t="s">
        <v>47</v>
      </c>
      <c r="G8" s="15" t="s">
        <v>48</v>
      </c>
      <c r="H8" s="15">
        <v>0</v>
      </c>
      <c r="I8" s="15" t="s">
        <v>12</v>
      </c>
      <c r="J8" s="15" t="s">
        <v>51</v>
      </c>
      <c r="K8" s="17" t="s">
        <v>50</v>
      </c>
      <c r="L8" s="11" t="s">
        <v>49</v>
      </c>
      <c r="M8" s="8" t="s">
        <v>15</v>
      </c>
      <c r="N8" s="59" t="s">
        <v>33</v>
      </c>
    </row>
    <row r="9" spans="1:14" ht="187.2" x14ac:dyDescent="0.3">
      <c r="A9" s="18">
        <v>2023</v>
      </c>
      <c r="B9" s="9">
        <v>1</v>
      </c>
      <c r="C9" s="13">
        <v>44991</v>
      </c>
      <c r="D9" s="13">
        <v>44994</v>
      </c>
      <c r="E9" s="9" t="s">
        <v>5</v>
      </c>
      <c r="F9" s="9" t="s">
        <v>47</v>
      </c>
      <c r="G9" s="9" t="s">
        <v>52</v>
      </c>
      <c r="H9" s="9">
        <v>3</v>
      </c>
      <c r="I9" s="9" t="s">
        <v>53</v>
      </c>
      <c r="J9" s="9" t="s">
        <v>39</v>
      </c>
      <c r="K9" s="11" t="s">
        <v>54</v>
      </c>
      <c r="L9" s="11" t="s">
        <v>55</v>
      </c>
      <c r="M9" s="8" t="s">
        <v>15</v>
      </c>
      <c r="N9" s="59" t="s">
        <v>33</v>
      </c>
    </row>
    <row r="10" spans="1:14" ht="86.4" x14ac:dyDescent="0.3">
      <c r="A10" s="19">
        <v>2023</v>
      </c>
      <c r="B10" s="18">
        <v>1</v>
      </c>
      <c r="C10" s="13">
        <v>44988</v>
      </c>
      <c r="D10" s="13">
        <v>45012</v>
      </c>
      <c r="E10" s="9" t="s">
        <v>5</v>
      </c>
      <c r="F10" s="9" t="s">
        <v>47</v>
      </c>
      <c r="G10" s="9" t="s">
        <v>57</v>
      </c>
      <c r="H10" s="18">
        <v>60</v>
      </c>
      <c r="I10" s="9" t="s">
        <v>53</v>
      </c>
      <c r="J10" s="15" t="s">
        <v>59</v>
      </c>
      <c r="K10" s="11" t="s">
        <v>60</v>
      </c>
      <c r="L10" s="17" t="s">
        <v>58</v>
      </c>
      <c r="M10" s="8" t="s">
        <v>15</v>
      </c>
      <c r="N10" s="59" t="s">
        <v>33</v>
      </c>
    </row>
    <row r="11" spans="1:14" ht="129.6" x14ac:dyDescent="0.3">
      <c r="A11" s="18">
        <v>2023</v>
      </c>
      <c r="B11" s="18">
        <v>1</v>
      </c>
      <c r="C11" s="13">
        <v>45000</v>
      </c>
      <c r="D11" s="13">
        <v>45013</v>
      </c>
      <c r="E11" s="18" t="s">
        <v>5</v>
      </c>
      <c r="F11" s="18" t="s">
        <v>46</v>
      </c>
      <c r="G11" s="18" t="s">
        <v>43</v>
      </c>
      <c r="H11" s="18">
        <v>0</v>
      </c>
      <c r="I11" s="18" t="s">
        <v>12</v>
      </c>
      <c r="J11" s="20" t="s">
        <v>59</v>
      </c>
      <c r="K11" s="11" t="s">
        <v>61</v>
      </c>
      <c r="L11" s="11" t="s">
        <v>62</v>
      </c>
      <c r="M11" s="8" t="s">
        <v>15</v>
      </c>
      <c r="N11" s="59" t="s">
        <v>33</v>
      </c>
    </row>
    <row r="12" spans="1:14" ht="109.8" customHeight="1" x14ac:dyDescent="0.3">
      <c r="A12" s="18">
        <v>2023</v>
      </c>
      <c r="B12" s="18">
        <v>1</v>
      </c>
      <c r="C12" s="21">
        <v>45012</v>
      </c>
      <c r="D12" s="21">
        <v>45019</v>
      </c>
      <c r="E12" s="18" t="s">
        <v>5</v>
      </c>
      <c r="F12" s="18" t="s">
        <v>37</v>
      </c>
      <c r="G12" s="18" t="s">
        <v>64</v>
      </c>
      <c r="H12" s="18">
        <v>0</v>
      </c>
      <c r="I12" s="18" t="s">
        <v>12</v>
      </c>
      <c r="J12" s="15" t="s">
        <v>13</v>
      </c>
      <c r="K12" s="11" t="s">
        <v>66</v>
      </c>
      <c r="L12" s="17" t="s">
        <v>67</v>
      </c>
      <c r="M12" s="9" t="s">
        <v>65</v>
      </c>
      <c r="N12" s="59" t="s">
        <v>33</v>
      </c>
    </row>
    <row r="13" spans="1:14" ht="144" x14ac:dyDescent="0.3">
      <c r="A13" s="18">
        <v>2023</v>
      </c>
      <c r="B13" s="18">
        <v>1</v>
      </c>
      <c r="C13" s="13">
        <v>45015</v>
      </c>
      <c r="D13" s="13">
        <v>45019</v>
      </c>
      <c r="E13" s="18" t="s">
        <v>5</v>
      </c>
      <c r="F13" s="18" t="s">
        <v>46</v>
      </c>
      <c r="G13" s="18" t="s">
        <v>68</v>
      </c>
      <c r="H13" s="18">
        <v>0</v>
      </c>
      <c r="I13" s="18" t="s">
        <v>12</v>
      </c>
      <c r="J13" s="15" t="s">
        <v>59</v>
      </c>
      <c r="K13" s="17" t="s">
        <v>69</v>
      </c>
      <c r="L13" s="17" t="s">
        <v>70</v>
      </c>
      <c r="M13" s="9" t="s">
        <v>15</v>
      </c>
      <c r="N13" s="59" t="s">
        <v>33</v>
      </c>
    </row>
    <row r="14" spans="1:14" ht="144" x14ac:dyDescent="0.3">
      <c r="A14" s="18">
        <v>2023</v>
      </c>
      <c r="B14" s="18">
        <v>1</v>
      </c>
      <c r="C14" s="13">
        <v>44995</v>
      </c>
      <c r="D14" s="13">
        <v>45021</v>
      </c>
      <c r="E14" s="18" t="s">
        <v>5</v>
      </c>
      <c r="F14" s="18" t="s">
        <v>46</v>
      </c>
      <c r="G14" s="18" t="s">
        <v>71</v>
      </c>
      <c r="H14" s="18">
        <v>16</v>
      </c>
      <c r="I14" s="18" t="s">
        <v>12</v>
      </c>
      <c r="J14" s="20" t="s">
        <v>44</v>
      </c>
      <c r="K14" s="23" t="s">
        <v>72</v>
      </c>
      <c r="L14" s="17" t="s">
        <v>49</v>
      </c>
      <c r="M14" s="18" t="s">
        <v>15</v>
      </c>
      <c r="N14" s="14" t="s">
        <v>45</v>
      </c>
    </row>
    <row r="15" spans="1:14" ht="201.6" x14ac:dyDescent="0.3">
      <c r="A15" s="18">
        <v>2023</v>
      </c>
      <c r="B15" s="18">
        <v>1</v>
      </c>
      <c r="C15" s="21">
        <v>44970</v>
      </c>
      <c r="D15" s="24">
        <v>45027</v>
      </c>
      <c r="E15" s="18" t="s">
        <v>5</v>
      </c>
      <c r="F15" s="18" t="s">
        <v>47</v>
      </c>
      <c r="G15" s="18" t="s">
        <v>48</v>
      </c>
      <c r="H15" s="18">
        <v>35</v>
      </c>
      <c r="I15" s="18" t="s">
        <v>53</v>
      </c>
      <c r="J15" s="20" t="s">
        <v>39</v>
      </c>
      <c r="K15" s="38" t="s">
        <v>75</v>
      </c>
      <c r="L15" s="17" t="s">
        <v>73</v>
      </c>
      <c r="M15" s="18" t="s">
        <v>15</v>
      </c>
      <c r="N15" s="59" t="s">
        <v>33</v>
      </c>
    </row>
    <row r="16" spans="1:14" ht="273.60000000000002" x14ac:dyDescent="0.3">
      <c r="A16" s="18">
        <v>2023</v>
      </c>
      <c r="B16" s="18">
        <v>2</v>
      </c>
      <c r="C16" s="21">
        <v>45030</v>
      </c>
      <c r="D16" s="21">
        <v>45037</v>
      </c>
      <c r="E16" s="18" t="s">
        <v>5</v>
      </c>
      <c r="F16" s="18" t="s">
        <v>47</v>
      </c>
      <c r="G16" s="18" t="s">
        <v>74</v>
      </c>
      <c r="H16" s="18">
        <v>0</v>
      </c>
      <c r="I16" s="18" t="s">
        <v>12</v>
      </c>
      <c r="J16" s="20" t="s">
        <v>39</v>
      </c>
      <c r="K16" s="23" t="s">
        <v>77</v>
      </c>
      <c r="L16" s="17" t="s">
        <v>76</v>
      </c>
      <c r="M16" s="18" t="s">
        <v>65</v>
      </c>
      <c r="N16" s="59" t="s">
        <v>33</v>
      </c>
    </row>
    <row r="17" spans="1:14" ht="100.8" x14ac:dyDescent="0.3">
      <c r="A17" s="18">
        <v>2023</v>
      </c>
      <c r="B17" s="18">
        <v>2</v>
      </c>
      <c r="C17" s="21">
        <v>45037</v>
      </c>
      <c r="D17" s="21">
        <v>45041</v>
      </c>
      <c r="E17" s="18" t="s">
        <v>5</v>
      </c>
      <c r="F17" s="18" t="s">
        <v>37</v>
      </c>
      <c r="G17" s="18" t="s">
        <v>38</v>
      </c>
      <c r="H17" s="18">
        <v>1</v>
      </c>
      <c r="I17" s="18" t="s">
        <v>12</v>
      </c>
      <c r="J17" s="20" t="s">
        <v>44</v>
      </c>
      <c r="K17" s="17" t="s">
        <v>79</v>
      </c>
      <c r="L17" s="17" t="s">
        <v>78</v>
      </c>
      <c r="M17" s="18" t="s">
        <v>15</v>
      </c>
      <c r="N17" s="59" t="s">
        <v>33</v>
      </c>
    </row>
    <row r="18" spans="1:14" ht="316.8" x14ac:dyDescent="0.3">
      <c r="A18" s="18">
        <v>2023</v>
      </c>
      <c r="B18" s="18">
        <v>1</v>
      </c>
      <c r="C18" s="21">
        <v>44973</v>
      </c>
      <c r="D18" s="21">
        <v>45041</v>
      </c>
      <c r="E18" s="18" t="s">
        <v>5</v>
      </c>
      <c r="F18" s="18" t="s">
        <v>47</v>
      </c>
      <c r="G18" s="18" t="s">
        <v>80</v>
      </c>
      <c r="H18" s="18">
        <v>35</v>
      </c>
      <c r="I18" s="18" t="s">
        <v>53</v>
      </c>
      <c r="J18" s="20" t="s">
        <v>59</v>
      </c>
      <c r="K18" s="11" t="s">
        <v>84</v>
      </c>
      <c r="L18" s="17" t="s">
        <v>81</v>
      </c>
      <c r="M18" s="18" t="s">
        <v>15</v>
      </c>
      <c r="N18" s="59" t="s">
        <v>33</v>
      </c>
    </row>
    <row r="19" spans="1:14" ht="100.8" x14ac:dyDescent="0.3">
      <c r="A19" s="18">
        <v>2023</v>
      </c>
      <c r="B19" s="18">
        <v>2</v>
      </c>
      <c r="C19" s="21">
        <v>45041</v>
      </c>
      <c r="D19" s="21">
        <v>45061</v>
      </c>
      <c r="E19" s="18" t="s">
        <v>5</v>
      </c>
      <c r="F19" s="18" t="s">
        <v>46</v>
      </c>
      <c r="G19" s="18" t="s">
        <v>71</v>
      </c>
      <c r="H19" s="18">
        <v>0</v>
      </c>
      <c r="I19" s="18" t="s">
        <v>12</v>
      </c>
      <c r="J19" s="20" t="s">
        <v>44</v>
      </c>
      <c r="K19" s="23" t="s">
        <v>83</v>
      </c>
      <c r="L19" s="17" t="s">
        <v>82</v>
      </c>
      <c r="M19" s="18" t="s">
        <v>15</v>
      </c>
      <c r="N19" s="59" t="s">
        <v>33</v>
      </c>
    </row>
    <row r="20" spans="1:14" ht="409.6" x14ac:dyDescent="0.3">
      <c r="A20" s="18">
        <v>2023</v>
      </c>
      <c r="B20" s="18">
        <v>2</v>
      </c>
      <c r="C20" s="21">
        <v>45035</v>
      </c>
      <c r="D20" s="21">
        <v>45061</v>
      </c>
      <c r="E20" s="18" t="s">
        <v>5</v>
      </c>
      <c r="F20" s="18" t="s">
        <v>47</v>
      </c>
      <c r="G20" s="18" t="s">
        <v>85</v>
      </c>
      <c r="H20" s="18">
        <v>3</v>
      </c>
      <c r="I20" s="18" t="s">
        <v>12</v>
      </c>
      <c r="J20" s="20" t="s">
        <v>39</v>
      </c>
      <c r="K20" s="11" t="s">
        <v>86</v>
      </c>
      <c r="L20" s="17" t="s">
        <v>87</v>
      </c>
      <c r="M20" s="18" t="s">
        <v>15</v>
      </c>
      <c r="N20" s="59" t="s">
        <v>33</v>
      </c>
    </row>
    <row r="21" spans="1:14" ht="264" customHeight="1" x14ac:dyDescent="0.3">
      <c r="A21" s="18"/>
      <c r="B21" s="18"/>
      <c r="C21" s="21"/>
      <c r="D21" s="21"/>
      <c r="E21" s="18"/>
      <c r="F21" s="18"/>
      <c r="G21" s="18"/>
      <c r="H21" s="18"/>
      <c r="I21" s="18"/>
      <c r="J21" s="20"/>
      <c r="K21" s="11"/>
      <c r="L21" s="17"/>
      <c r="M21" s="18"/>
      <c r="N21" s="14"/>
    </row>
    <row r="22" spans="1:14" x14ac:dyDescent="0.3">
      <c r="A22" s="18"/>
      <c r="B22" s="18"/>
      <c r="C22" s="21"/>
      <c r="D22" s="21"/>
      <c r="E22" s="18"/>
      <c r="F22" s="18"/>
      <c r="G22" s="18"/>
      <c r="H22" s="18"/>
      <c r="I22" s="18"/>
      <c r="J22" s="20"/>
      <c r="K22" s="11"/>
      <c r="L22" s="17"/>
      <c r="M22" s="18"/>
      <c r="N22" s="14"/>
    </row>
    <row r="23" spans="1:14" x14ac:dyDescent="0.3">
      <c r="A23" s="18"/>
      <c r="B23" s="18"/>
      <c r="C23" s="36"/>
      <c r="D23" s="35"/>
      <c r="E23" s="18"/>
      <c r="F23" s="18"/>
      <c r="G23" s="18"/>
      <c r="H23" s="18"/>
      <c r="I23" s="18"/>
      <c r="J23" s="20"/>
      <c r="K23" s="17"/>
      <c r="L23" s="17"/>
      <c r="M23" s="18"/>
      <c r="N23" s="14"/>
    </row>
    <row r="24" spans="1:14" x14ac:dyDescent="0.3">
      <c r="A24" s="18"/>
      <c r="B24" s="18"/>
      <c r="C24" s="21"/>
      <c r="D24" s="21"/>
      <c r="E24" s="18"/>
      <c r="F24" s="37"/>
      <c r="G24" s="18"/>
      <c r="H24" s="18"/>
      <c r="I24" s="18"/>
      <c r="J24" s="20"/>
      <c r="K24" s="23"/>
      <c r="L24" s="17"/>
      <c r="M24" s="18"/>
      <c r="N24" s="14"/>
    </row>
    <row r="25" spans="1:14" x14ac:dyDescent="0.3">
      <c r="A25" s="18"/>
      <c r="B25" s="18"/>
      <c r="C25" s="21"/>
      <c r="D25" s="21"/>
      <c r="E25" s="18"/>
      <c r="F25" s="18"/>
      <c r="G25" s="18"/>
      <c r="H25" s="18"/>
      <c r="I25" s="18"/>
      <c r="J25" s="20"/>
      <c r="K25" s="23"/>
      <c r="L25" s="11"/>
      <c r="M25" s="18"/>
      <c r="N25" s="14"/>
    </row>
    <row r="26" spans="1:14" x14ac:dyDescent="0.3">
      <c r="A26" s="18"/>
      <c r="B26" s="18"/>
      <c r="C26" s="21"/>
      <c r="D26" s="21"/>
      <c r="E26" s="18"/>
      <c r="F26" s="18"/>
      <c r="G26" s="18"/>
      <c r="H26" s="18"/>
      <c r="I26" s="18"/>
      <c r="J26" s="20"/>
      <c r="K26" s="23"/>
      <c r="L26" s="17"/>
      <c r="M26" s="18"/>
      <c r="N26" s="14"/>
    </row>
    <row r="27" spans="1:14" x14ac:dyDescent="0.3">
      <c r="A27" s="18"/>
      <c r="B27" s="18"/>
      <c r="C27" s="21"/>
      <c r="D27" s="21"/>
      <c r="E27" s="18"/>
      <c r="F27" s="18"/>
      <c r="G27" s="18"/>
      <c r="H27" s="18"/>
      <c r="I27" s="18"/>
      <c r="J27" s="20"/>
      <c r="K27" s="23"/>
      <c r="L27" s="17"/>
      <c r="M27" s="18"/>
      <c r="N27" s="14"/>
    </row>
    <row r="28" spans="1:14" x14ac:dyDescent="0.3">
      <c r="A28" s="18"/>
      <c r="B28" s="18"/>
      <c r="C28" s="21"/>
      <c r="D28" s="21"/>
      <c r="E28" s="18"/>
      <c r="F28" s="18"/>
      <c r="G28" s="18"/>
      <c r="H28" s="18"/>
      <c r="I28" s="18"/>
      <c r="J28" s="20"/>
      <c r="K28" s="17"/>
      <c r="L28" s="10"/>
      <c r="M28" s="18"/>
      <c r="N28" s="14"/>
    </row>
    <row r="29" spans="1:14" ht="253.8" customHeight="1" x14ac:dyDescent="0.3">
      <c r="A29" s="18"/>
      <c r="B29" s="18"/>
      <c r="C29" s="13"/>
      <c r="D29" s="13"/>
      <c r="E29" s="18"/>
      <c r="F29" s="18"/>
      <c r="G29" s="18"/>
      <c r="H29" s="18"/>
      <c r="I29" s="18"/>
      <c r="J29" s="20"/>
      <c r="K29" s="17"/>
      <c r="L29" s="11"/>
      <c r="M29" s="18"/>
      <c r="N29" s="14"/>
    </row>
    <row r="30" spans="1:14" x14ac:dyDescent="0.3">
      <c r="A30" s="20"/>
      <c r="B30" s="20"/>
      <c r="C30" s="53"/>
      <c r="D30" s="53"/>
      <c r="E30" s="20"/>
      <c r="F30" s="20"/>
      <c r="G30" s="20"/>
      <c r="H30" s="20"/>
      <c r="I30" s="20"/>
      <c r="J30" s="20"/>
      <c r="K30" s="38"/>
      <c r="L30" s="17"/>
      <c r="M30" s="17"/>
      <c r="N30" s="52"/>
    </row>
    <row r="31" spans="1:14" ht="113.4" customHeight="1" x14ac:dyDescent="0.3">
      <c r="A31" s="20"/>
      <c r="B31" s="20"/>
      <c r="C31" s="53"/>
      <c r="D31" s="53"/>
      <c r="E31" s="20"/>
      <c r="F31" s="20"/>
      <c r="G31" s="20"/>
      <c r="H31" s="20"/>
      <c r="I31" s="20"/>
      <c r="J31" s="20"/>
      <c r="K31" s="38"/>
      <c r="L31" s="17"/>
      <c r="M31" s="17"/>
      <c r="N31" s="52"/>
    </row>
    <row r="32" spans="1:14" x14ac:dyDescent="0.3">
      <c r="A32" s="20"/>
      <c r="B32" s="20"/>
      <c r="C32" s="16"/>
      <c r="D32" s="16"/>
      <c r="E32" s="20"/>
      <c r="F32" s="20"/>
      <c r="G32" s="20"/>
      <c r="H32" s="20"/>
      <c r="I32" s="20"/>
      <c r="J32" s="15"/>
      <c r="K32" s="11"/>
      <c r="L32" s="17"/>
      <c r="M32" s="17"/>
      <c r="N32" s="52"/>
    </row>
    <row r="33" spans="1:14" x14ac:dyDescent="0.3">
      <c r="A33" s="20"/>
      <c r="B33" s="20"/>
      <c r="C33" s="16"/>
      <c r="D33" s="16"/>
      <c r="E33" s="20"/>
      <c r="F33" s="20"/>
      <c r="G33" s="20"/>
      <c r="H33" s="20"/>
      <c r="I33" s="20"/>
      <c r="J33" s="15"/>
      <c r="K33" s="11"/>
      <c r="L33" s="17"/>
      <c r="M33" s="20"/>
      <c r="N33" s="14"/>
    </row>
    <row r="34" spans="1:14" x14ac:dyDescent="0.3">
      <c r="A34" s="20"/>
      <c r="B34" s="20"/>
      <c r="C34" s="16"/>
      <c r="D34" s="16"/>
      <c r="E34" s="20"/>
      <c r="F34" s="20"/>
      <c r="G34" s="20"/>
      <c r="H34" s="20"/>
      <c r="I34" s="20"/>
      <c r="J34" s="20"/>
      <c r="K34" s="11"/>
      <c r="L34" s="17"/>
      <c r="M34" s="20"/>
      <c r="N34" s="14"/>
    </row>
    <row r="35" spans="1:14" x14ac:dyDescent="0.3">
      <c r="A35" s="20"/>
      <c r="B35" s="20"/>
      <c r="C35" s="16"/>
      <c r="D35" s="16"/>
      <c r="E35" s="20"/>
      <c r="F35" s="20"/>
      <c r="G35" s="20"/>
      <c r="H35" s="20"/>
      <c r="I35" s="20"/>
      <c r="J35" s="20"/>
      <c r="K35" s="11"/>
      <c r="L35" s="17"/>
      <c r="M35" s="20"/>
      <c r="N35" s="14"/>
    </row>
    <row r="36" spans="1:14" x14ac:dyDescent="0.3">
      <c r="A36" s="20"/>
      <c r="B36" s="20"/>
      <c r="C36" s="21"/>
      <c r="D36" s="21"/>
      <c r="E36" s="20"/>
      <c r="F36" s="20"/>
      <c r="G36" s="20"/>
      <c r="H36" s="20"/>
      <c r="I36" s="20"/>
      <c r="J36" s="20"/>
      <c r="K36" s="23"/>
      <c r="L36" s="17"/>
      <c r="M36" s="20"/>
      <c r="N36" s="14"/>
    </row>
    <row r="37" spans="1:14" x14ac:dyDescent="0.3">
      <c r="A37" s="20"/>
      <c r="B37" s="20"/>
      <c r="C37" s="16"/>
      <c r="D37" s="16"/>
      <c r="E37" s="20"/>
      <c r="F37" s="20"/>
      <c r="G37" s="20"/>
      <c r="H37" s="20"/>
      <c r="I37" s="20"/>
      <c r="J37" s="20"/>
      <c r="K37" s="17"/>
      <c r="L37" s="17"/>
      <c r="M37" s="17"/>
      <c r="N37" s="15"/>
    </row>
    <row r="38" spans="1:14" x14ac:dyDescent="0.3">
      <c r="A38" s="20"/>
      <c r="B38" s="20"/>
      <c r="C38" s="16"/>
      <c r="D38" s="16"/>
      <c r="E38" s="20"/>
      <c r="F38" s="20"/>
      <c r="G38" s="20"/>
      <c r="H38" s="20"/>
      <c r="I38" s="20"/>
      <c r="J38" s="20"/>
      <c r="K38" s="17"/>
      <c r="L38" s="17"/>
      <c r="M38" s="17"/>
      <c r="N38" s="15"/>
    </row>
    <row r="39" spans="1:14" x14ac:dyDescent="0.3">
      <c r="A39" s="20"/>
      <c r="B39" s="20"/>
      <c r="C39" s="13"/>
      <c r="D39" s="13"/>
      <c r="E39" s="20"/>
      <c r="F39" s="20"/>
      <c r="G39" s="20"/>
      <c r="H39" s="9"/>
      <c r="I39" s="20"/>
      <c r="J39" s="20"/>
      <c r="K39" s="23"/>
      <c r="L39" s="17"/>
      <c r="M39" s="20"/>
      <c r="N39" s="14"/>
    </row>
    <row r="40" spans="1:14" x14ac:dyDescent="0.3">
      <c r="A40" s="20"/>
      <c r="B40" s="20"/>
      <c r="C40" s="13"/>
      <c r="D40" s="55"/>
      <c r="E40" s="20"/>
      <c r="F40" s="20"/>
      <c r="G40" s="20"/>
      <c r="H40" s="20"/>
      <c r="I40" s="20"/>
      <c r="J40" s="20"/>
      <c r="K40" s="17"/>
      <c r="L40" s="17"/>
      <c r="M40" s="20"/>
      <c r="N40" s="14"/>
    </row>
    <row r="41" spans="1:14" x14ac:dyDescent="0.3">
      <c r="A41" s="20"/>
      <c r="B41" s="20"/>
      <c r="C41" s="21"/>
      <c r="D41" s="56"/>
      <c r="E41" s="20"/>
      <c r="F41" s="20"/>
      <c r="G41" s="20"/>
      <c r="H41" s="20"/>
      <c r="I41" s="20"/>
      <c r="J41" s="20"/>
      <c r="K41" s="11"/>
      <c r="L41" s="17"/>
      <c r="M41" s="20"/>
      <c r="N41" s="14"/>
    </row>
    <row r="42" spans="1:14" x14ac:dyDescent="0.3">
      <c r="A42" s="20"/>
      <c r="B42" s="20"/>
      <c r="C42" s="13"/>
      <c r="D42" s="13"/>
      <c r="E42" s="20"/>
      <c r="F42" s="20"/>
      <c r="G42" s="20"/>
      <c r="H42" s="20"/>
      <c r="I42" s="20"/>
      <c r="J42" s="20"/>
      <c r="K42" s="17"/>
      <c r="L42" s="17"/>
      <c r="M42" s="20"/>
      <c r="N42" s="14"/>
    </row>
    <row r="43" spans="1:14" x14ac:dyDescent="0.3">
      <c r="A43" s="20"/>
      <c r="B43" s="20"/>
      <c r="C43" s="13"/>
      <c r="D43" s="13"/>
      <c r="E43" s="20"/>
      <c r="F43" s="20"/>
      <c r="G43" s="20"/>
      <c r="H43" s="20"/>
      <c r="I43" s="20"/>
      <c r="J43" s="20"/>
      <c r="K43" s="17"/>
      <c r="L43" s="17"/>
      <c r="M43" s="20"/>
      <c r="N43" s="14"/>
    </row>
    <row r="44" spans="1:14" x14ac:dyDescent="0.3">
      <c r="A44" s="20"/>
      <c r="B44" s="20"/>
      <c r="C44" s="13"/>
      <c r="D44" s="13"/>
      <c r="E44" s="20"/>
      <c r="F44" s="20"/>
      <c r="G44" s="20"/>
      <c r="H44" s="9"/>
      <c r="I44" s="20"/>
      <c r="J44" s="20"/>
      <c r="K44" s="23"/>
      <c r="L44" s="17"/>
      <c r="M44" s="20"/>
      <c r="N44" s="14"/>
    </row>
    <row r="45" spans="1:14" x14ac:dyDescent="0.3">
      <c r="A45" s="20"/>
      <c r="B45" s="20"/>
      <c r="C45" s="13"/>
      <c r="D45" s="13"/>
      <c r="E45" s="20"/>
      <c r="F45" s="20"/>
      <c r="G45" s="20"/>
      <c r="H45" s="20"/>
      <c r="I45" s="20"/>
      <c r="J45" s="20"/>
      <c r="K45" s="17"/>
      <c r="L45" s="17"/>
      <c r="M45" s="20"/>
      <c r="N45" s="14"/>
    </row>
    <row r="46" spans="1:14" x14ac:dyDescent="0.3">
      <c r="A46" s="20"/>
      <c r="B46" s="20"/>
      <c r="C46" s="13"/>
      <c r="D46" s="13"/>
      <c r="E46" s="20"/>
      <c r="F46" s="20"/>
      <c r="G46" s="20"/>
      <c r="H46" s="20"/>
      <c r="I46" s="10"/>
      <c r="J46" s="20"/>
      <c r="K46" s="11"/>
      <c r="L46" s="17"/>
      <c r="M46" s="20"/>
      <c r="N46" s="14"/>
    </row>
    <row r="47" spans="1:14" x14ac:dyDescent="0.3">
      <c r="A47" s="20"/>
      <c r="B47" s="20"/>
      <c r="C47" s="13"/>
      <c r="D47" s="13"/>
      <c r="E47" s="20"/>
      <c r="F47" s="20"/>
      <c r="G47" s="20"/>
      <c r="H47" s="20"/>
      <c r="I47" s="20"/>
      <c r="J47" s="20"/>
      <c r="K47" s="23"/>
      <c r="L47" s="17"/>
      <c r="M47" s="20"/>
      <c r="N47" s="14"/>
    </row>
    <row r="48" spans="1:14" x14ac:dyDescent="0.3">
      <c r="A48" s="20"/>
      <c r="B48" s="20"/>
      <c r="C48" s="13"/>
      <c r="D48" s="13"/>
      <c r="E48" s="20"/>
      <c r="F48" s="20"/>
      <c r="G48" s="20"/>
      <c r="H48" s="20"/>
      <c r="I48" s="20"/>
      <c r="J48" s="20"/>
      <c r="K48" s="23"/>
      <c r="L48" s="17"/>
      <c r="M48" s="20"/>
      <c r="N48" s="14"/>
    </row>
    <row r="49" spans="1:14" x14ac:dyDescent="0.3">
      <c r="A49" s="20"/>
      <c r="B49" s="20"/>
      <c r="C49" s="13"/>
      <c r="D49" s="13"/>
      <c r="E49" s="20"/>
      <c r="F49" s="20"/>
      <c r="G49" s="20"/>
      <c r="H49" s="20"/>
      <c r="I49" s="20"/>
      <c r="J49" s="20"/>
      <c r="K49" s="58"/>
      <c r="L49" s="17"/>
      <c r="M49" s="20"/>
      <c r="N49" s="14"/>
    </row>
    <row r="50" spans="1:14" x14ac:dyDescent="0.3">
      <c r="A50" s="20"/>
      <c r="B50" s="20"/>
      <c r="C50" s="13"/>
      <c r="D50" s="13"/>
      <c r="E50" s="20"/>
      <c r="F50" s="20"/>
      <c r="G50" s="20"/>
      <c r="H50" s="20"/>
      <c r="I50" s="20"/>
      <c r="J50" s="20"/>
      <c r="K50" s="58"/>
      <c r="L50" s="17"/>
      <c r="M50" s="20"/>
      <c r="N50" s="14"/>
    </row>
    <row r="51" spans="1:14" x14ac:dyDescent="0.3">
      <c r="A51" s="20"/>
      <c r="B51" s="20"/>
      <c r="C51" s="13"/>
      <c r="D51" s="13"/>
      <c r="E51" s="20"/>
      <c r="F51" s="20"/>
      <c r="G51" s="20"/>
      <c r="H51" s="20"/>
      <c r="I51" s="20"/>
      <c r="J51" s="20"/>
      <c r="K51" s="58"/>
      <c r="L51" s="10"/>
      <c r="M51" s="20"/>
      <c r="N51" s="14"/>
    </row>
    <row r="52" spans="1:14" x14ac:dyDescent="0.3">
      <c r="A52" s="20"/>
      <c r="B52" s="20"/>
      <c r="C52" s="13"/>
      <c r="D52" s="13"/>
      <c r="E52" s="20"/>
      <c r="F52" s="20"/>
      <c r="G52" s="20"/>
      <c r="H52" s="20"/>
      <c r="I52" s="20"/>
      <c r="J52" s="20"/>
      <c r="K52" s="58"/>
      <c r="L52" s="10"/>
      <c r="M52" s="20"/>
      <c r="N52" s="14"/>
    </row>
    <row r="53" spans="1:14" x14ac:dyDescent="0.3">
      <c r="A53" s="20"/>
      <c r="B53" s="20"/>
      <c r="C53" s="13"/>
      <c r="D53" s="13"/>
      <c r="E53" s="20"/>
      <c r="F53" s="20"/>
      <c r="G53" s="20"/>
      <c r="H53" s="20"/>
      <c r="I53" s="20"/>
      <c r="J53" s="20"/>
      <c r="K53" s="58"/>
      <c r="L53" s="10"/>
      <c r="M53" s="20"/>
      <c r="N53" s="14"/>
    </row>
    <row r="54" spans="1:14" x14ac:dyDescent="0.3">
      <c r="A54" s="20"/>
      <c r="B54" s="20"/>
      <c r="C54" s="13"/>
      <c r="D54" s="13"/>
      <c r="E54" s="20"/>
      <c r="F54" s="20"/>
      <c r="G54" s="20"/>
      <c r="H54" s="20"/>
      <c r="I54" s="20"/>
      <c r="J54" s="20"/>
      <c r="K54" s="58"/>
      <c r="L54" s="10"/>
      <c r="M54" s="20"/>
      <c r="N54" s="14"/>
    </row>
    <row r="55" spans="1:14" x14ac:dyDescent="0.3">
      <c r="A55" s="20"/>
      <c r="B55" s="20"/>
      <c r="C55" s="13"/>
      <c r="D55" s="13"/>
      <c r="E55" s="20"/>
      <c r="F55" s="20"/>
      <c r="G55" s="20"/>
      <c r="H55" s="20"/>
      <c r="I55" s="20"/>
      <c r="J55" s="20"/>
      <c r="K55" s="58"/>
      <c r="L55" s="10"/>
      <c r="M55" s="20"/>
      <c r="N55" s="14"/>
    </row>
    <row r="56" spans="1:14" x14ac:dyDescent="0.3">
      <c r="A56" s="20"/>
      <c r="B56" s="20"/>
      <c r="C56" s="13"/>
      <c r="D56" s="13"/>
      <c r="E56" s="20"/>
      <c r="F56" s="20"/>
      <c r="G56" s="20"/>
      <c r="H56" s="20"/>
      <c r="I56" s="20"/>
      <c r="J56" s="20"/>
      <c r="K56" s="58"/>
      <c r="L56" s="11"/>
      <c r="M56" s="20"/>
      <c r="N56" s="14"/>
    </row>
  </sheetData>
  <autoFilter ref="A4:N50"/>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Résumé accidents 2023</vt:lpstr>
      <vt:lpstr>Listing accidents 2023</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2023-05-31T09:49:50Z</dcterms:modified>
</cp:coreProperties>
</file>