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N:\NORTH_WEST\LDPBW06\SLPPT06\Risicoanalyses\"/>
    </mc:Choice>
  </mc:AlternateContent>
  <bookViews>
    <workbookView xWindow="-12" yWindow="-12" windowWidth="17160" windowHeight="10416" tabRatio="586"/>
  </bookViews>
  <sheets>
    <sheet name="Risicoanalyse" sheetId="5" r:id="rId1"/>
    <sheet name="Public cible-Doelgroepen" sheetId="6" r:id="rId2"/>
  </sheets>
  <definedNames>
    <definedName name="_xlnm._FilterDatabase" localSheetId="0" hidden="1">Risicoanalyse!$B$11:$B$196</definedName>
    <definedName name="_xlnm.Print_Area" localSheetId="1">'Public cible-Doelgroepen'!$A$1:$J$18</definedName>
    <definedName name="_xlnm.Print_Area" localSheetId="0">Risicoanalyse!$A$1:$N$186</definedName>
    <definedName name="_xlnm.Print_Titles" localSheetId="0">Risicoanalyse!$1:$1</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M120" i="5" l="1"/>
  <c r="N120" i="5" s="1"/>
  <c r="G120" i="5"/>
  <c r="H120" i="5" s="1"/>
  <c r="M119" i="5"/>
  <c r="N119" i="5" s="1"/>
  <c r="G119" i="5"/>
  <c r="H119" i="5" s="1"/>
  <c r="M118" i="5"/>
  <c r="N118" i="5" s="1"/>
  <c r="G118" i="5"/>
  <c r="H118" i="5" s="1"/>
  <c r="M117" i="5"/>
  <c r="N117" i="5" s="1"/>
  <c r="G117" i="5"/>
  <c r="H117" i="5" s="1"/>
  <c r="M116" i="5"/>
  <c r="N116" i="5" s="1"/>
  <c r="G116" i="5"/>
  <c r="H116" i="5" s="1"/>
  <c r="M115" i="5"/>
  <c r="N115" i="5" s="1"/>
  <c r="G115" i="5"/>
  <c r="H115" i="5" s="1"/>
  <c r="B115" i="5"/>
  <c r="B116" i="5" s="1"/>
  <c r="B117" i="5" s="1"/>
  <c r="B118" i="5" s="1"/>
  <c r="B119" i="5" s="1"/>
  <c r="B120" i="5" s="1"/>
  <c r="M113" i="5"/>
  <c r="N113" i="5" s="1"/>
  <c r="G113" i="5"/>
  <c r="H113" i="5" s="1"/>
  <c r="M112" i="5"/>
  <c r="N112" i="5" s="1"/>
  <c r="G112" i="5"/>
  <c r="H112" i="5" s="1"/>
  <c r="M111" i="5"/>
  <c r="N111" i="5" s="1"/>
  <c r="G111" i="5"/>
  <c r="H111" i="5" s="1"/>
  <c r="M110" i="5"/>
  <c r="N110" i="5" s="1"/>
  <c r="H110" i="5"/>
  <c r="G110" i="5"/>
  <c r="M109" i="5"/>
  <c r="N109" i="5" s="1"/>
  <c r="G109" i="5"/>
  <c r="H109" i="5" s="1"/>
  <c r="B109" i="5"/>
  <c r="B110" i="5" s="1"/>
  <c r="B111" i="5" s="1"/>
  <c r="B112" i="5" s="1"/>
  <c r="B113" i="5" s="1"/>
  <c r="M106" i="5"/>
  <c r="N106" i="5" s="1"/>
  <c r="G106" i="5"/>
  <c r="H106" i="5" s="1"/>
  <c r="M105" i="5"/>
  <c r="N105" i="5" s="1"/>
  <c r="G105" i="5"/>
  <c r="H105" i="5" s="1"/>
  <c r="M104" i="5"/>
  <c r="N104" i="5" s="1"/>
  <c r="G104" i="5"/>
  <c r="H104" i="5" s="1"/>
  <c r="M103" i="5"/>
  <c r="N103" i="5" s="1"/>
  <c r="G103" i="5"/>
  <c r="H103" i="5" s="1"/>
  <c r="M102" i="5"/>
  <c r="N102" i="5" s="1"/>
  <c r="G102" i="5"/>
  <c r="H102" i="5" s="1"/>
  <c r="B102" i="5"/>
  <c r="B103" i="5" s="1"/>
  <c r="B104" i="5" s="1"/>
  <c r="B105" i="5" s="1"/>
  <c r="B106" i="5" s="1"/>
  <c r="M100" i="5"/>
  <c r="N100" i="5" s="1"/>
  <c r="G100" i="5"/>
  <c r="H100" i="5" s="1"/>
  <c r="M99" i="5"/>
  <c r="N99" i="5" s="1"/>
  <c r="G99" i="5"/>
  <c r="H99" i="5" s="1"/>
  <c r="M98" i="5"/>
  <c r="N98" i="5" s="1"/>
  <c r="G98" i="5"/>
  <c r="H98" i="5" s="1"/>
  <c r="M97" i="5"/>
  <c r="N97" i="5" s="1"/>
  <c r="G97" i="5"/>
  <c r="H97" i="5" s="1"/>
  <c r="M96" i="5"/>
  <c r="N96" i="5" s="1"/>
  <c r="G96" i="5"/>
  <c r="H96" i="5" s="1"/>
  <c r="M95" i="5"/>
  <c r="N95" i="5" s="1"/>
  <c r="G95" i="5"/>
  <c r="B95" i="5"/>
  <c r="B96" i="5" s="1"/>
  <c r="B97" i="5" s="1"/>
  <c r="B98" i="5" s="1"/>
  <c r="B99" i="5" s="1"/>
  <c r="B100" i="5" s="1"/>
  <c r="M52" i="5"/>
  <c r="N52" i="5" s="1"/>
  <c r="G52" i="5"/>
  <c r="H52" i="5" s="1"/>
  <c r="M51" i="5"/>
  <c r="N51" i="5" s="1"/>
  <c r="G51" i="5"/>
  <c r="H51" i="5" s="1"/>
  <c r="M50" i="5"/>
  <c r="N50" i="5" s="1"/>
  <c r="G50" i="5"/>
  <c r="H50" i="5" s="1"/>
  <c r="M49" i="5"/>
  <c r="N49" i="5" s="1"/>
  <c r="G49" i="5"/>
  <c r="H49" i="5" s="1"/>
  <c r="B49" i="5"/>
  <c r="B50" i="5" s="1"/>
  <c r="B51" i="5" s="1"/>
  <c r="B52" i="5" s="1"/>
  <c r="M22" i="5"/>
  <c r="N22" i="5" s="1"/>
  <c r="G22" i="5"/>
  <c r="H22" i="5" s="1"/>
  <c r="H95" i="5" l="1"/>
  <c r="M182" i="5"/>
  <c r="N182" i="5" s="1"/>
  <c r="G182" i="5"/>
  <c r="H182" i="5" s="1"/>
  <c r="M181" i="5"/>
  <c r="N181" i="5" s="1"/>
  <c r="G181" i="5"/>
  <c r="H181" i="5" s="1"/>
  <c r="M180" i="5"/>
  <c r="N180" i="5" s="1"/>
  <c r="G180" i="5"/>
  <c r="H180" i="5" s="1"/>
  <c r="M179" i="5"/>
  <c r="N179" i="5" s="1"/>
  <c r="G179" i="5"/>
  <c r="H179" i="5" s="1"/>
  <c r="M178" i="5"/>
  <c r="N178" i="5" s="1"/>
  <c r="G178" i="5"/>
  <c r="H178" i="5" s="1"/>
  <c r="M177" i="5"/>
  <c r="N177" i="5" s="1"/>
  <c r="G177" i="5"/>
  <c r="H177" i="5" s="1"/>
  <c r="M176" i="5"/>
  <c r="N176" i="5" s="1"/>
  <c r="G176" i="5"/>
  <c r="H176" i="5" s="1"/>
  <c r="M175" i="5"/>
  <c r="N175" i="5" s="1"/>
  <c r="G175" i="5"/>
  <c r="H175" i="5" s="1"/>
  <c r="M174" i="5"/>
  <c r="N174" i="5" s="1"/>
  <c r="G174" i="5"/>
  <c r="H174" i="5" s="1"/>
  <c r="B174" i="5"/>
  <c r="B175" i="5" s="1"/>
  <c r="B176" i="5" s="1"/>
  <c r="B177" i="5" s="1"/>
  <c r="M171" i="5"/>
  <c r="N171" i="5" s="1"/>
  <c r="G171" i="5"/>
  <c r="H171" i="5" s="1"/>
  <c r="M170" i="5"/>
  <c r="N170" i="5" s="1"/>
  <c r="G170" i="5"/>
  <c r="H170" i="5" s="1"/>
  <c r="M169" i="5"/>
  <c r="N169" i="5" s="1"/>
  <c r="G169" i="5"/>
  <c r="H169" i="5" s="1"/>
  <c r="M168" i="5"/>
  <c r="N168" i="5" s="1"/>
  <c r="G168" i="5"/>
  <c r="H168" i="5" s="1"/>
  <c r="M167" i="5"/>
  <c r="N167" i="5" s="1"/>
  <c r="G167" i="5"/>
  <c r="H167" i="5" s="1"/>
  <c r="M166" i="5"/>
  <c r="N166" i="5" s="1"/>
  <c r="G166" i="5"/>
  <c r="H166" i="5" s="1"/>
  <c r="B166" i="5"/>
  <c r="B167" i="5" s="1"/>
  <c r="B168" i="5" s="1"/>
  <c r="M162" i="5"/>
  <c r="N162" i="5" s="1"/>
  <c r="G162" i="5"/>
  <c r="H162" i="5" s="1"/>
  <c r="M161" i="5"/>
  <c r="N161" i="5" s="1"/>
  <c r="G161" i="5"/>
  <c r="H161" i="5" s="1"/>
  <c r="M160" i="5"/>
  <c r="N160" i="5" s="1"/>
  <c r="G160" i="5"/>
  <c r="H160" i="5" s="1"/>
  <c r="M159" i="5"/>
  <c r="N159" i="5" s="1"/>
  <c r="G159" i="5"/>
  <c r="H159" i="5" s="1"/>
  <c r="M158" i="5"/>
  <c r="N158" i="5" s="1"/>
  <c r="G158" i="5"/>
  <c r="H158" i="5" s="1"/>
  <c r="B158" i="5"/>
  <c r="B159" i="5" s="1"/>
  <c r="B160" i="5" s="1"/>
  <c r="B161" i="5" s="1"/>
  <c r="B162" i="5" s="1"/>
  <c r="M156" i="5"/>
  <c r="N156" i="5" s="1"/>
  <c r="G156" i="5"/>
  <c r="H156" i="5" s="1"/>
  <c r="M155" i="5"/>
  <c r="N155" i="5" s="1"/>
  <c r="G155" i="5"/>
  <c r="H155" i="5" s="1"/>
  <c r="M154" i="5"/>
  <c r="N154" i="5" s="1"/>
  <c r="G154" i="5"/>
  <c r="H154" i="5" s="1"/>
  <c r="M153" i="5"/>
  <c r="N153" i="5" s="1"/>
  <c r="G153" i="5"/>
  <c r="H153" i="5" s="1"/>
  <c r="B153" i="5"/>
  <c r="B154" i="5" s="1"/>
  <c r="B155" i="5" s="1"/>
  <c r="B156" i="5" s="1"/>
  <c r="M151" i="5"/>
  <c r="N151" i="5" s="1"/>
  <c r="G151" i="5"/>
  <c r="H151" i="5" s="1"/>
  <c r="M150" i="5"/>
  <c r="N150" i="5" s="1"/>
  <c r="G150" i="5"/>
  <c r="H150" i="5" s="1"/>
  <c r="M149" i="5"/>
  <c r="N149" i="5" s="1"/>
  <c r="G149" i="5"/>
  <c r="H149" i="5" s="1"/>
  <c r="M148" i="5"/>
  <c r="N148" i="5" s="1"/>
  <c r="G148" i="5"/>
  <c r="H148" i="5" s="1"/>
  <c r="M147" i="5"/>
  <c r="N147" i="5" s="1"/>
  <c r="G147" i="5"/>
  <c r="H147" i="5" s="1"/>
  <c r="B147" i="5"/>
  <c r="B148" i="5" s="1"/>
  <c r="B149" i="5" s="1"/>
  <c r="B150" i="5" s="1"/>
  <c r="B151" i="5" s="1"/>
  <c r="M145" i="5"/>
  <c r="N145" i="5" s="1"/>
  <c r="G145" i="5"/>
  <c r="H145" i="5" s="1"/>
  <c r="M144" i="5"/>
  <c r="N144" i="5" s="1"/>
  <c r="G144" i="5"/>
  <c r="H144" i="5" s="1"/>
  <c r="M143" i="5"/>
  <c r="N143" i="5" s="1"/>
  <c r="G143" i="5"/>
  <c r="H143" i="5" s="1"/>
  <c r="M142" i="5"/>
  <c r="N142" i="5" s="1"/>
  <c r="G142" i="5"/>
  <c r="H142" i="5" s="1"/>
  <c r="M141" i="5"/>
  <c r="N141" i="5" s="1"/>
  <c r="G141" i="5"/>
  <c r="H141" i="5" s="1"/>
  <c r="M140" i="5"/>
  <c r="N140" i="5" s="1"/>
  <c r="G140" i="5"/>
  <c r="H140" i="5" s="1"/>
  <c r="M139" i="5"/>
  <c r="N139" i="5" s="1"/>
  <c r="G139" i="5"/>
  <c r="H139" i="5" s="1"/>
  <c r="M138" i="5"/>
  <c r="N138" i="5" s="1"/>
  <c r="G138" i="5"/>
  <c r="H138" i="5" s="1"/>
  <c r="M137" i="5"/>
  <c r="N137" i="5" s="1"/>
  <c r="G137" i="5"/>
  <c r="H137" i="5" s="1"/>
  <c r="M136" i="5"/>
  <c r="N136" i="5" s="1"/>
  <c r="G136" i="5"/>
  <c r="H136" i="5" s="1"/>
  <c r="B136" i="5"/>
  <c r="B137" i="5" s="1"/>
  <c r="B138" i="5" s="1"/>
  <c r="B139" i="5" s="1"/>
  <c r="B140" i="5" s="1"/>
  <c r="B141" i="5" s="1"/>
  <c r="B142" i="5" s="1"/>
  <c r="B143" i="5" s="1"/>
  <c r="B144" i="5" s="1"/>
  <c r="B145" i="5" s="1"/>
  <c r="M134" i="5"/>
  <c r="N134" i="5" s="1"/>
  <c r="G134" i="5"/>
  <c r="H134" i="5" s="1"/>
  <c r="M133" i="5"/>
  <c r="N133" i="5" s="1"/>
  <c r="G133" i="5"/>
  <c r="H133" i="5" s="1"/>
  <c r="M132" i="5"/>
  <c r="N132" i="5" s="1"/>
  <c r="G132" i="5"/>
  <c r="H132" i="5" s="1"/>
  <c r="M131" i="5"/>
  <c r="N131" i="5" s="1"/>
  <c r="G131" i="5"/>
  <c r="H131" i="5" s="1"/>
  <c r="M130" i="5"/>
  <c r="N130" i="5" s="1"/>
  <c r="G130" i="5"/>
  <c r="H130" i="5" s="1"/>
  <c r="M129" i="5"/>
  <c r="N129" i="5" s="1"/>
  <c r="G129" i="5"/>
  <c r="H129" i="5" s="1"/>
  <c r="B129" i="5"/>
  <c r="B130" i="5" s="1"/>
  <c r="B131" i="5" s="1"/>
  <c r="B132" i="5" s="1"/>
  <c r="B133" i="5" s="1"/>
  <c r="B134" i="5" s="1"/>
  <c r="M127" i="5"/>
  <c r="N127" i="5" s="1"/>
  <c r="G127" i="5"/>
  <c r="H127" i="5" s="1"/>
  <c r="M126" i="5"/>
  <c r="N126" i="5" s="1"/>
  <c r="G126" i="5"/>
  <c r="H126" i="5" s="1"/>
  <c r="M125" i="5"/>
  <c r="N125" i="5" s="1"/>
  <c r="G125" i="5"/>
  <c r="H125" i="5" s="1"/>
  <c r="M124" i="5"/>
  <c r="N124" i="5" s="1"/>
  <c r="G124" i="5"/>
  <c r="H124" i="5" s="1"/>
  <c r="M123" i="5"/>
  <c r="N123" i="5" s="1"/>
  <c r="G123" i="5"/>
  <c r="H123" i="5" s="1"/>
  <c r="M122" i="5"/>
  <c r="N122" i="5" s="1"/>
  <c r="G122" i="5"/>
  <c r="H122" i="5" s="1"/>
  <c r="B122" i="5"/>
  <c r="B123" i="5" s="1"/>
  <c r="B124" i="5" s="1"/>
  <c r="B125" i="5" s="1"/>
  <c r="B126" i="5" s="1"/>
  <c r="B127" i="5" s="1"/>
  <c r="M107" i="5"/>
  <c r="N107" i="5" s="1"/>
  <c r="G107" i="5"/>
  <c r="H107" i="5" s="1"/>
  <c r="B107" i="5"/>
  <c r="M93" i="5"/>
  <c r="N93" i="5" s="1"/>
  <c r="G93" i="5"/>
  <c r="H93" i="5" s="1"/>
  <c r="M92" i="5"/>
  <c r="N92" i="5" s="1"/>
  <c r="G92" i="5"/>
  <c r="H92" i="5" s="1"/>
  <c r="M91" i="5"/>
  <c r="N91" i="5" s="1"/>
  <c r="G91" i="5"/>
  <c r="H91" i="5" s="1"/>
  <c r="B91" i="5"/>
  <c r="B92" i="5" s="1"/>
  <c r="B93" i="5" s="1"/>
  <c r="M88" i="5"/>
  <c r="N88" i="5" s="1"/>
  <c r="G88" i="5"/>
  <c r="H88" i="5" s="1"/>
  <c r="B88" i="5"/>
  <c r="M86" i="5"/>
  <c r="N86" i="5" s="1"/>
  <c r="G86" i="5"/>
  <c r="H86" i="5" s="1"/>
  <c r="B86" i="5"/>
  <c r="M84" i="5"/>
  <c r="N84" i="5" s="1"/>
  <c r="G84" i="5"/>
  <c r="H84" i="5" s="1"/>
  <c r="B84" i="5"/>
  <c r="M82" i="5"/>
  <c r="N82" i="5" s="1"/>
  <c r="G82" i="5"/>
  <c r="H82" i="5" s="1"/>
  <c r="B82" i="5"/>
  <c r="M80" i="5"/>
  <c r="N80" i="5" s="1"/>
  <c r="G80" i="5"/>
  <c r="H80" i="5" s="1"/>
  <c r="B80" i="5"/>
  <c r="M78" i="5"/>
  <c r="N78" i="5" s="1"/>
  <c r="G78" i="5"/>
  <c r="H78" i="5" s="1"/>
  <c r="M77" i="5"/>
  <c r="N77" i="5" s="1"/>
  <c r="G77" i="5"/>
  <c r="H77" i="5" s="1"/>
  <c r="M76" i="5"/>
  <c r="N76" i="5" s="1"/>
  <c r="G76" i="5"/>
  <c r="H76" i="5" s="1"/>
  <c r="B76" i="5"/>
  <c r="B77" i="5" s="1"/>
  <c r="B78" i="5" s="1"/>
  <c r="M73" i="5"/>
  <c r="N73" i="5" s="1"/>
  <c r="G73" i="5"/>
  <c r="H73" i="5" s="1"/>
  <c r="M72" i="5"/>
  <c r="N72" i="5" s="1"/>
  <c r="G72" i="5"/>
  <c r="H72" i="5" s="1"/>
  <c r="M71" i="5"/>
  <c r="N71" i="5" s="1"/>
  <c r="G71" i="5"/>
  <c r="H71" i="5" s="1"/>
  <c r="M70" i="5"/>
  <c r="N70" i="5" s="1"/>
  <c r="G70" i="5"/>
  <c r="H70" i="5" s="1"/>
  <c r="M69" i="5"/>
  <c r="N69" i="5" s="1"/>
  <c r="G69" i="5"/>
  <c r="H69" i="5" s="1"/>
  <c r="M68" i="5"/>
  <c r="N68" i="5" s="1"/>
  <c r="G68" i="5"/>
  <c r="H68" i="5" s="1"/>
  <c r="B68" i="5"/>
  <c r="B69" i="5" s="1"/>
  <c r="B70" i="5" s="1"/>
  <c r="B71" i="5" s="1"/>
  <c r="B72" i="5" s="1"/>
  <c r="B73" i="5" s="1"/>
  <c r="M66" i="5"/>
  <c r="N66" i="5" s="1"/>
  <c r="G66" i="5"/>
  <c r="H66" i="5" s="1"/>
  <c r="M65" i="5"/>
  <c r="N65" i="5" s="1"/>
  <c r="G65" i="5"/>
  <c r="H65" i="5" s="1"/>
  <c r="M64" i="5"/>
  <c r="N64" i="5" s="1"/>
  <c r="G64" i="5"/>
  <c r="H64" i="5" s="1"/>
  <c r="B64" i="5"/>
  <c r="B65" i="5" s="1"/>
  <c r="B66" i="5" s="1"/>
  <c r="M62" i="5"/>
  <c r="N62" i="5" s="1"/>
  <c r="G62" i="5"/>
  <c r="H62" i="5" s="1"/>
  <c r="M61" i="5"/>
  <c r="N61" i="5" s="1"/>
  <c r="G61" i="5"/>
  <c r="H61" i="5" s="1"/>
  <c r="B61" i="5"/>
  <c r="B62" i="5" s="1"/>
  <c r="M59" i="5"/>
  <c r="N59" i="5" s="1"/>
  <c r="G59" i="5"/>
  <c r="H59" i="5" s="1"/>
  <c r="M58" i="5"/>
  <c r="N58" i="5" s="1"/>
  <c r="G58" i="5"/>
  <c r="H58" i="5" s="1"/>
  <c r="M57" i="5"/>
  <c r="N57" i="5" s="1"/>
  <c r="G57" i="5"/>
  <c r="H57" i="5" s="1"/>
  <c r="M56" i="5"/>
  <c r="N56" i="5" s="1"/>
  <c r="G56" i="5"/>
  <c r="H56" i="5" s="1"/>
  <c r="M55" i="5"/>
  <c r="N55" i="5" s="1"/>
  <c r="G55" i="5"/>
  <c r="H55" i="5" s="1"/>
  <c r="M54" i="5"/>
  <c r="N54" i="5" s="1"/>
  <c r="G54" i="5"/>
  <c r="H54" i="5" s="1"/>
  <c r="B54" i="5"/>
  <c r="B55" i="5" s="1"/>
  <c r="B56" i="5" s="1"/>
  <c r="B57" i="5" s="1"/>
  <c r="B58" i="5" s="1"/>
  <c r="B59" i="5" s="1"/>
  <c r="M47" i="5"/>
  <c r="N47" i="5" s="1"/>
  <c r="G47" i="5"/>
  <c r="H47" i="5" s="1"/>
  <c r="B47" i="5"/>
  <c r="M44" i="5"/>
  <c r="N44" i="5" s="1"/>
  <c r="G44" i="5"/>
  <c r="H44" i="5" s="1"/>
  <c r="B44" i="5"/>
  <c r="M42" i="5"/>
  <c r="N42" i="5" s="1"/>
  <c r="G42" i="5"/>
  <c r="H42" i="5" s="1"/>
  <c r="M41" i="5"/>
  <c r="N41" i="5" s="1"/>
  <c r="G41" i="5"/>
  <c r="H41" i="5" s="1"/>
  <c r="M40" i="5"/>
  <c r="N40" i="5" s="1"/>
  <c r="G40" i="5"/>
  <c r="H40" i="5" s="1"/>
  <c r="M39" i="5"/>
  <c r="N39" i="5" s="1"/>
  <c r="G39" i="5"/>
  <c r="H39" i="5" s="1"/>
  <c r="M38" i="5"/>
  <c r="N38" i="5" s="1"/>
  <c r="G38" i="5"/>
  <c r="H38" i="5" s="1"/>
  <c r="M37" i="5"/>
  <c r="N37" i="5" s="1"/>
  <c r="G37" i="5"/>
  <c r="H37" i="5" s="1"/>
  <c r="M36" i="5"/>
  <c r="N36" i="5" s="1"/>
  <c r="G36" i="5"/>
  <c r="H36" i="5" s="1"/>
  <c r="M35" i="5"/>
  <c r="N35" i="5" s="1"/>
  <c r="G35" i="5"/>
  <c r="H35" i="5" s="1"/>
  <c r="M34" i="5"/>
  <c r="N34" i="5" s="1"/>
  <c r="G34" i="5"/>
  <c r="H34" i="5" s="1"/>
  <c r="M33" i="5"/>
  <c r="N33" i="5" s="1"/>
  <c r="G33" i="5"/>
  <c r="H33" i="5" s="1"/>
  <c r="M32" i="5"/>
  <c r="N32" i="5" s="1"/>
  <c r="G32" i="5"/>
  <c r="H32" i="5" s="1"/>
  <c r="B32" i="5"/>
  <c r="B33" i="5" s="1"/>
  <c r="B34" i="5" s="1"/>
  <c r="B35" i="5" s="1"/>
  <c r="B36" i="5" s="1"/>
  <c r="B37" i="5" s="1"/>
  <c r="B38" i="5" s="1"/>
  <c r="B39" i="5" s="1"/>
  <c r="B40" i="5" s="1"/>
  <c r="B41" i="5" s="1"/>
  <c r="B42" i="5" s="1"/>
  <c r="M29" i="5"/>
  <c r="N29" i="5" s="1"/>
  <c r="G29" i="5"/>
  <c r="H29" i="5" s="1"/>
  <c r="B29" i="5"/>
  <c r="M27" i="5"/>
  <c r="N27" i="5" s="1"/>
  <c r="G27" i="5"/>
  <c r="H27" i="5" s="1"/>
  <c r="M26" i="5"/>
  <c r="N26" i="5" s="1"/>
  <c r="G26" i="5"/>
  <c r="H26" i="5" s="1"/>
  <c r="M25" i="5"/>
  <c r="N25" i="5" s="1"/>
  <c r="G25" i="5"/>
  <c r="H25" i="5" s="1"/>
  <c r="B25" i="5"/>
  <c r="B26" i="5" s="1"/>
  <c r="B27" i="5" s="1"/>
  <c r="M21" i="5"/>
  <c r="N21" i="5" s="1"/>
  <c r="G21" i="5"/>
  <c r="H21" i="5" s="1"/>
  <c r="M20" i="5"/>
  <c r="N20" i="5" s="1"/>
  <c r="G20" i="5"/>
  <c r="H20" i="5" s="1"/>
  <c r="M19" i="5"/>
  <c r="N19" i="5" s="1"/>
  <c r="G19" i="5"/>
  <c r="H19" i="5" s="1"/>
  <c r="M18" i="5"/>
  <c r="N18" i="5" s="1"/>
  <c r="G18" i="5"/>
  <c r="H18" i="5" s="1"/>
  <c r="M17" i="5"/>
  <c r="N17" i="5" s="1"/>
  <c r="G17" i="5"/>
  <c r="H17" i="5" s="1"/>
  <c r="M16" i="5"/>
  <c r="N16" i="5" s="1"/>
  <c r="G16" i="5"/>
  <c r="H16" i="5" s="1"/>
  <c r="M14" i="5"/>
  <c r="N14" i="5" s="1"/>
  <c r="G14" i="5"/>
  <c r="H14" i="5" s="1"/>
  <c r="M13" i="5"/>
  <c r="N13" i="5" s="1"/>
  <c r="G13" i="5"/>
  <c r="A106" i="5" l="1"/>
  <c r="A118" i="5"/>
  <c r="A119" i="5"/>
  <c r="A115" i="5"/>
  <c r="A120" i="5"/>
  <c r="A116" i="5"/>
  <c r="A117" i="5"/>
  <c r="A96" i="5"/>
  <c r="A102" i="5"/>
  <c r="A97" i="5"/>
  <c r="A111" i="5"/>
  <c r="A112" i="5"/>
  <c r="A113" i="5"/>
  <c r="A109" i="5"/>
  <c r="A99" i="5"/>
  <c r="A110" i="5"/>
  <c r="A95" i="5"/>
  <c r="A103" i="5"/>
  <c r="A104" i="5"/>
  <c r="A98" i="5"/>
  <c r="A100" i="5"/>
  <c r="A105" i="5"/>
  <c r="A50" i="5"/>
  <c r="A51" i="5"/>
  <c r="A52" i="5"/>
  <c r="A49" i="5"/>
  <c r="H13" i="5"/>
  <c r="A22" i="5"/>
  <c r="B169" i="5"/>
  <c r="B170" i="5" s="1"/>
  <c r="B171" i="5"/>
  <c r="A14" i="5"/>
  <c r="B178" i="5"/>
  <c r="B180" i="5" s="1"/>
  <c r="B181" i="5" s="1"/>
  <c r="B182" i="5" s="1"/>
  <c r="B179" i="5"/>
  <c r="A18" i="5"/>
  <c r="A19" i="5"/>
  <c r="A80" i="5"/>
  <c r="A92" i="5"/>
  <c r="A126" i="5"/>
  <c r="A136" i="5"/>
  <c r="A144" i="5"/>
  <c r="A35" i="5"/>
  <c r="A39" i="5"/>
  <c r="A66" i="5"/>
  <c r="A131" i="5"/>
  <c r="A140" i="5"/>
  <c r="A149" i="5"/>
  <c r="A154" i="5"/>
  <c r="A159" i="5"/>
  <c r="A13" i="5"/>
  <c r="A21" i="5"/>
  <c r="A55" i="5"/>
  <c r="A58" i="5"/>
  <c r="A62" i="5"/>
  <c r="A70" i="5"/>
  <c r="A73" i="5"/>
  <c r="A44" i="5"/>
  <c r="A38" i="5"/>
  <c r="A26" i="5"/>
  <c r="A34" i="5"/>
  <c r="A42" i="5"/>
  <c r="A91" i="5"/>
  <c r="A16" i="5"/>
  <c r="A61" i="5"/>
  <c r="A65" i="5"/>
  <c r="A84" i="5"/>
  <c r="A93" i="5"/>
  <c r="A25" i="5"/>
  <c r="A20" i="5"/>
  <c r="A29" i="5"/>
  <c r="A33" i="5"/>
  <c r="A37" i="5"/>
  <c r="A41" i="5"/>
  <c r="A47" i="5"/>
  <c r="A54" i="5"/>
  <c r="A57" i="5"/>
  <c r="A69" i="5"/>
  <c r="A72" i="5"/>
  <c r="A77" i="5"/>
  <c r="A17" i="5"/>
  <c r="A160" i="5"/>
  <c r="A155" i="5"/>
  <c r="A150" i="5"/>
  <c r="A145" i="5"/>
  <c r="A141" i="5"/>
  <c r="A137" i="5"/>
  <c r="A132" i="5"/>
  <c r="A127" i="5"/>
  <c r="A123" i="5"/>
  <c r="A181" i="5"/>
  <c r="A177" i="5"/>
  <c r="A168" i="5"/>
  <c r="A161" i="5"/>
  <c r="A156" i="5"/>
  <c r="A151" i="5"/>
  <c r="A147" i="5"/>
  <c r="A142" i="5"/>
  <c r="A138" i="5"/>
  <c r="A133" i="5"/>
  <c r="A129" i="5"/>
  <c r="A124" i="5"/>
  <c r="A182" i="5"/>
  <c r="A178" i="5"/>
  <c r="A174" i="5"/>
  <c r="A169" i="5"/>
  <c r="A162" i="5"/>
  <c r="A158" i="5"/>
  <c r="A153" i="5"/>
  <c r="A148" i="5"/>
  <c r="A143" i="5"/>
  <c r="A139" i="5"/>
  <c r="A134" i="5"/>
  <c r="A130" i="5"/>
  <c r="A125" i="5"/>
  <c r="A107" i="5"/>
  <c r="A179" i="5"/>
  <c r="A175" i="5"/>
  <c r="A170" i="5"/>
  <c r="A166" i="5"/>
  <c r="A86" i="5"/>
  <c r="A78" i="5"/>
  <c r="A180" i="5"/>
  <c r="A176" i="5"/>
  <c r="A171" i="5"/>
  <c r="A167" i="5"/>
  <c r="A82" i="5"/>
  <c r="A27" i="5"/>
  <c r="A32" i="5"/>
  <c r="A36" i="5"/>
  <c r="A40" i="5"/>
  <c r="A56" i="5"/>
  <c r="A59" i="5"/>
  <c r="A64" i="5"/>
  <c r="A68" i="5"/>
  <c r="A71" i="5"/>
  <c r="A76" i="5"/>
  <c r="A88" i="5"/>
  <c r="A122" i="5"/>
</calcChain>
</file>

<file path=xl/sharedStrings.xml><?xml version="1.0" encoding="utf-8"?>
<sst xmlns="http://schemas.openxmlformats.org/spreadsheetml/2006/main" count="1318" uniqueCount="412">
  <si>
    <t>nr.</t>
  </si>
  <si>
    <t>Score         R</t>
  </si>
  <si>
    <t>Score    R</t>
  </si>
  <si>
    <t>Death ride</t>
  </si>
  <si>
    <t>0,2-Pratiquement impossible</t>
  </si>
  <si>
    <t>Rappel</t>
  </si>
  <si>
    <t>Tyrolienne</t>
  </si>
  <si>
    <t>Lt Infantry</t>
  </si>
  <si>
    <t>CECDO-RESEARCH-AND-DEVELOPMENT-DL@mil.be</t>
  </si>
  <si>
    <t xml:space="preserve">Annexe X </t>
  </si>
  <si>
    <t>Via Ferrata</t>
  </si>
  <si>
    <t>Chest-webbing</t>
  </si>
  <si>
    <t>Berghaus</t>
  </si>
  <si>
    <t>Effect  E</t>
  </si>
  <si>
    <t>Effect       E</t>
  </si>
  <si>
    <r>
      <t xml:space="preserve">Aanpasingen voor de vermindering van het Risico          </t>
    </r>
    <r>
      <rPr>
        <b/>
        <sz val="14"/>
        <color indexed="10"/>
        <rFont val="Calibri"/>
        <family val="2"/>
        <scheme val="minor"/>
      </rPr>
      <t xml:space="preserve">  </t>
    </r>
  </si>
  <si>
    <t xml:space="preserve">Latent gevaar voor de gebruiker </t>
  </si>
  <si>
    <t>Psychologische karakteristieken                            + Stress</t>
  </si>
  <si>
    <t>Training / Fysiek niveau</t>
  </si>
  <si>
    <t>Fysieken problemen</t>
  </si>
  <si>
    <t>Risico piste</t>
  </si>
  <si>
    <t>Uitrusting</t>
  </si>
  <si>
    <t>Veiligheidsbriefing , Demo, uitleg, executie et inspectie van de fitting door een  HuO/O Cdo.</t>
  </si>
  <si>
    <t>Uitvoerders</t>
  </si>
  <si>
    <t>De longe achter de ladder plaatsen</t>
  </si>
  <si>
    <t>De tweede longe niet vastmaken op de eerste.</t>
  </si>
  <si>
    <t>Inspectie van de fitting door een  HuO/O Cdo of een kader PC gerecycleerd en gebriefd.</t>
  </si>
  <si>
    <t>Helm</t>
  </si>
  <si>
    <t xml:space="preserve">Inspectie van de fitting door een  HuO/O Cdo </t>
  </si>
  <si>
    <t>handschoenen</t>
  </si>
  <si>
    <t>Probabiliteit = P</t>
  </si>
  <si>
    <t>0,1-Bijna niet denkbaar</t>
  </si>
  <si>
    <t>0,2-Practisch onmogelijk</t>
  </si>
  <si>
    <t>0,5-Denkbaar,maar onwaarschijnlijk</t>
  </si>
  <si>
    <t>1   -Onwaarschijnlijk,grensgeval</t>
  </si>
  <si>
    <t>3   -Ongewoon</t>
  </si>
  <si>
    <t>6   -Zeer goed mogelijk</t>
  </si>
  <si>
    <t>10 -Te verwachten</t>
  </si>
  <si>
    <t>999- Probabiliteit in te vullen!</t>
  </si>
  <si>
    <t>1   -Zelden (jaarlijks)</t>
  </si>
  <si>
    <t>0,5-Zeer zelde, minder dan 1x/jaar</t>
  </si>
  <si>
    <t xml:space="preserve">2   -Soms (maandelijks) </t>
  </si>
  <si>
    <t>3   -Af en toe (Wekelijks)</t>
  </si>
  <si>
    <t xml:space="preserve">6   -Regelmatig (Dagelijks) </t>
  </si>
  <si>
    <t>10 -Voortdurend</t>
  </si>
  <si>
    <t>Frequentie = F</t>
  </si>
  <si>
    <t>999-Frequentie in te vullen</t>
  </si>
  <si>
    <t>Effect = E</t>
  </si>
  <si>
    <t>1  -Gering</t>
  </si>
  <si>
    <t>3  -Belangrijk, letsel van verlet</t>
  </si>
  <si>
    <t>7  -Ernstig, invaliditeit</t>
  </si>
  <si>
    <t>15-Zeer ernstig, 1 dode</t>
  </si>
  <si>
    <t>40-Ramp, meerdere doden</t>
  </si>
  <si>
    <t>99-Effect in te vullen!</t>
  </si>
  <si>
    <t>R&lt;20---------------Aanvaardbaar Risico</t>
  </si>
  <si>
    <t>20&lt;R&lt;70-----------Aandacht vereist</t>
  </si>
  <si>
    <t>70&lt;R&lt;200----------Maatregelen vereist</t>
  </si>
  <si>
    <t>200&lt;R&lt;400---------Directe verbetering vereist</t>
  </si>
  <si>
    <t>R&gt;400--------------Werken stoppen</t>
  </si>
  <si>
    <t>Jaarlijkscontrôle door MR Mgt-R/Ctl. Inspectie door een  HuO/O Cdo wanneer het materiaal is genomen en voor het gebruik.</t>
  </si>
  <si>
    <t>Veiligheidsbriefing. Inspectie van de fitting door een  HuO/O Cdo.</t>
  </si>
  <si>
    <t>Scheuring, barst, abnormale slijtage…</t>
  </si>
  <si>
    <t>Geen musketon op de leeflijn</t>
  </si>
  <si>
    <t>Gebruiker + uitrusting van meer dan 100kg en val!</t>
  </si>
  <si>
    <t>Veiligheidsbriefing, Demo, uitleg, inspectie van de fitting door een  HuO/O Cdo. Partner check bij de vordering.</t>
  </si>
  <si>
    <t>Ja</t>
  </si>
  <si>
    <t>Nee</t>
  </si>
  <si>
    <t>Weeromstandigheiden</t>
  </si>
  <si>
    <t>Slecht weer, koud, ijs, mist, etc.</t>
  </si>
  <si>
    <t>Zon, hitte, hitteberoerte, etc.</t>
  </si>
  <si>
    <t>Briefing zone</t>
  </si>
  <si>
    <t>Fitting zone</t>
  </si>
  <si>
    <t>Zone niet geschikt =&gt; Briefing niet begrepen</t>
  </si>
  <si>
    <t>Veiligheidsproblemen bij de installatie</t>
  </si>
  <si>
    <t>Glijden</t>
  </si>
  <si>
    <t>Vallen</t>
  </si>
  <si>
    <t>Touwladder</t>
  </si>
  <si>
    <t xml:space="preserve">Meer dan 3 personnen op dezelfde touw. </t>
  </si>
  <si>
    <t>Vermoeidheid</t>
  </si>
  <si>
    <t>Ongecontroleerde sprong of vertrek</t>
  </si>
  <si>
    <t>Veiligheidsbriefing. Inspectie van de fitting door een  HuO/O Cdo of een kader PC gerecycleerd en gebriefd.</t>
  </si>
  <si>
    <t>Gebrek aan helderheid in de exploitatie procedure</t>
  </si>
  <si>
    <t xml:space="preserve">Werken met niet gecontrolleerd materiaal </t>
  </si>
  <si>
    <t>Veiligheidsbreifing is gegeven door de HuO/O Cdo. Hij controleert de techniek van de deelnemer voor het vertrek en geeft de correcties. De rappel is altijd verzekerd van beneden.</t>
  </si>
  <si>
    <t>De HuO/O verantwordelijk controleert dat de rappel  verzekerd van beneden is en geeft de GO aan de deelnemer</t>
  </si>
  <si>
    <t>Verantwoordelijkheid van het personneel, van de HuO/O Cdo.
De netheid van de plaats moet gecontrolleerd worden voor en na elke activiteiten.</t>
  </si>
  <si>
    <t>Gebruik van geneesmiddelen</t>
  </si>
  <si>
    <t xml:space="preserve">Foute vissersknoop </t>
  </si>
  <si>
    <t xml:space="preserve">Foute fitting van het harnas   </t>
  </si>
  <si>
    <t xml:space="preserve">Versleten cordelette </t>
  </si>
  <si>
    <t xml:space="preserve">Fouten in de fitting van het harnas </t>
  </si>
  <si>
    <t>Vervuilde  blokkeerpal (aarde)</t>
  </si>
  <si>
    <t>B18 verkeerd geplaatst</t>
  </si>
  <si>
    <t xml:space="preserve">Het musketon in bovenste verbindingsogen zonder touw </t>
  </si>
  <si>
    <t>De blokkeerpal open gelaten</t>
  </si>
  <si>
    <t>Het musketon niet vergrendelen</t>
  </si>
  <si>
    <t xml:space="preserve"> Het 2e  musketon is in verbinding met de blokkeerpal</t>
  </si>
  <si>
    <t>Geen dynamische koord gebruiken ( Statische,…) of andere diameter dan 11mm</t>
  </si>
  <si>
    <t xml:space="preserve">Compatibiliteit van het musketon en de B18 </t>
  </si>
  <si>
    <t>Compatibiliteit B18 en  vuile / natte / bevroren touwen</t>
  </si>
  <si>
    <t>Foute fitting, averechts geplaats, riemen niet geregeld of  niet vastgemaakt.</t>
  </si>
  <si>
    <t xml:space="preserve">Geen handschoenen,  versleten, gaten = verbranden </t>
  </si>
  <si>
    <t>Foute  fitting van de koord in de afdaalacht</t>
  </si>
  <si>
    <t xml:space="preserve">Musketon niet vergrendeld </t>
  </si>
  <si>
    <t>Onvoorzien voorwerp in de afdaalacht</t>
  </si>
  <si>
    <t xml:space="preserve">Vibraties en rotaties die de musketon ontgrendelen </t>
  </si>
  <si>
    <t>Brandwond door contact met het verhitte metaal.</t>
  </si>
  <si>
    <t>Manipulatie fout : remhand loslaten</t>
  </si>
  <si>
    <t>Breuk van één van de delen in de DR set</t>
  </si>
  <si>
    <t>Foute fitting : Musketon niet vergrendeld, niet in de delta, etc.</t>
  </si>
  <si>
    <t>Foute ankersteek</t>
  </si>
  <si>
    <t>Foute fitting van longe op gelegenheidsharnas of klimharnas</t>
  </si>
  <si>
    <t xml:space="preserve">Onvolledige of foute samenstelling van de cordelette 09 mm : leeflijn </t>
  </si>
  <si>
    <t>Foute ankersteek op het harnas</t>
  </si>
  <si>
    <t>Kort of lange touwuiteinden ingehaakt op het harnas bij de vordering!</t>
  </si>
  <si>
    <t>Storm</t>
  </si>
  <si>
    <t>Gevaarlijke helling en rotswand</t>
  </si>
  <si>
    <t>Val van voorwerpen : stenen, aarde, takken, gladde  helling, etc.</t>
  </si>
  <si>
    <t xml:space="preserve">Zone niet geschikt =&gt; Foute Fitting </t>
  </si>
  <si>
    <t>Zone niet geschikt =&gt; te dicht bij het gevaar of geen zone.</t>
  </si>
  <si>
    <t>Hindernissen: stenen wortels, etc.</t>
  </si>
  <si>
    <t>Afdaalacht</t>
  </si>
  <si>
    <t>Leeflijn autobeveiliging</t>
  </si>
  <si>
    <t>Autoblokering :  BASIC B18 PETZL (aap)</t>
  </si>
  <si>
    <t xml:space="preserve">Klimharnas </t>
  </si>
  <si>
    <t>Gelegenheidsharnas</t>
  </si>
  <si>
    <t>Schokabsorber Via Ferrata : SCORPIO VERTIGO PETZL</t>
  </si>
  <si>
    <t xml:space="preserve">Afwachtingszone </t>
  </si>
  <si>
    <t>Aankomstszone</t>
  </si>
  <si>
    <t>Uitglijden, vallen,  op de toegangspad. Vallen tijdens klimmen op- en tegen rotswand. Verbranden aan verhitte touwen en metalen Eqt. Steenslag en andere voorwerpen.</t>
  </si>
  <si>
    <t xml:space="preserve">Foute fittingvan de Eqt  na en onderbreking van de activiteit ( WC, Cl1, etc.) </t>
  </si>
  <si>
    <t>Vermoeide uitvoerders geblokkeerd op de ladder.</t>
  </si>
  <si>
    <t xml:space="preserve">Beveiligstouw rond de ladder gedraait door het overstappen bij rotatie van de ladder. </t>
  </si>
  <si>
    <t>Breuk van de touwen van de ladder door overbelasting.</t>
  </si>
  <si>
    <t>Slechte installatie touwladder : te vastgedrukt op rotsen. Wrijving van touwladders op scherpe rotsranden : breuk.</t>
  </si>
  <si>
    <t xml:space="preserve"> Klimmen Top rope beveiliging</t>
  </si>
  <si>
    <t>Vertrek zonder fitting, Ctl fitting en samenspraak met de beveiliger.</t>
  </si>
  <si>
    <t>Onvoldoende beveiliging : te veel slap touw</t>
  </si>
  <si>
    <t>Foute fitting van beveiliginssysteem : afdaalacht, Grigi,..</t>
  </si>
  <si>
    <t>Nietvergrendele musketons, verkeerd ingehaakte musketons</t>
  </si>
  <si>
    <t>Klimmen met autoblokkering :  (Petzl BASIC B18)</t>
  </si>
  <si>
    <t>Geen of slechte fitting van het autoblokkeringssysteem</t>
  </si>
  <si>
    <t xml:space="preserve">Bij het vallen, meesleuren van andere klimmers op zelfde touw </t>
  </si>
  <si>
    <t>Onderbreking van de beveiliging bij het overstappen naar volgend veiligheidstouw</t>
  </si>
  <si>
    <t xml:space="preserve">Klimmen : beveiligd van boven </t>
  </si>
  <si>
    <t>Geen of slechte manipulatie tijdens het klimmen</t>
  </si>
  <si>
    <t>Slecht opvolgen, inhalen van veiligheidstouw door beveiliger</t>
  </si>
  <si>
    <t>Glijden, vallen en kwetsen</t>
  </si>
  <si>
    <t xml:space="preserve">Vermoeidheid, klimproblemen en vallen </t>
  </si>
  <si>
    <t>Onderbreking van de beveiliging bij de overgangen op de standplaatsen</t>
  </si>
  <si>
    <t xml:space="preserve">Beveiliger : foute Halve Mastworp </t>
  </si>
  <si>
    <t>Weigering bij de uitvoering</t>
  </si>
  <si>
    <t>Foute fitting van de Eqt. Foute plaatsing van handen in de lussen van het DR-stel.</t>
  </si>
  <si>
    <t>Foute houding gedurend afdaling</t>
  </si>
  <si>
    <t>Noodrem tussen de benen</t>
  </si>
  <si>
    <t>DR-stel loslaten bij de afdaling</t>
  </si>
  <si>
    <t xml:space="preserve">Slecht, te hard contact met de grond , rugwaarts landen </t>
  </si>
  <si>
    <t>Verbranden door contact met de verhitte pompiersmusketon.</t>
  </si>
  <si>
    <t>Ontbreken bijkomende Eqt : DR-stel</t>
  </si>
  <si>
    <t>Niet volgen van het voorziene pad. Gevaarlijke zones</t>
  </si>
  <si>
    <t>Kwetsuren bij de remming in het net</t>
  </si>
  <si>
    <t xml:space="preserve">Problemen op de hindernissen : breken kabels, loskomen van vasthechtingspunten door overbelasting van uitvoerders op alle hindernissen. </t>
  </si>
  <si>
    <t xml:space="preserve">Vertrek zonder fitting en zonder controle van de fitting </t>
  </si>
  <si>
    <t>Foute techniek en slechte manipulatie met rem en/of stuurhand</t>
  </si>
  <si>
    <t>Uitglijden, evenwichtsverlies en vallen</t>
  </si>
  <si>
    <t>Loslaten van remhand</t>
  </si>
  <si>
    <t xml:space="preserve">Musketon niet aangehaakt op beide strengen van het gelegenheidharnas en niet vergrendeld </t>
  </si>
  <si>
    <t>Gebrek aan specifiek uitrusting : schockabsorbeur : SCORPIO VERTIGO</t>
  </si>
  <si>
    <t>Niet volgen van de verplichte veiligheidsweg. Gevaarlijke zones.</t>
  </si>
  <si>
    <t>Gebruiker + uitrusting van meer dan 100kg.</t>
  </si>
  <si>
    <t>Uitvoerders zonder juiste voorbereiding op de beveilgingsTechn en de specifieke vorderingen : klimprincipes, evenwicht, rappel,..</t>
  </si>
  <si>
    <t>Breuk van installaties en Eqt door  een overbelasting</t>
  </si>
  <si>
    <t>Vertrek zonder signaal onderrichter "GO"</t>
  </si>
  <si>
    <t>Organisatie</t>
  </si>
  <si>
    <t xml:space="preserve">Algemeen </t>
  </si>
  <si>
    <t>Het verantwoordelijk Pers is niet aangewezig</t>
  </si>
  <si>
    <t>Niet gekwalificeerd personneel</t>
  </si>
  <si>
    <t>Niet gerecycleerd personneel</t>
  </si>
  <si>
    <t xml:space="preserve">Gebrek aan organisatie in het werkdispositief </t>
  </si>
  <si>
    <t>Slechte onderhoud van het materiaal tijdens installatie en gebruik</t>
  </si>
  <si>
    <t xml:space="preserve">Abnormale slijtage of defectief materiaal </t>
  </si>
  <si>
    <t>Risicoanalyse: Technieken Overschrijding van Hindernissen (TOH)</t>
  </si>
  <si>
    <t>Zie tabel "Doelgroep". Medische geschiktheid Para-Cdo. Gevechtstesten geslaagd. PhEF geslaagd.</t>
  </si>
  <si>
    <t xml:space="preserve">Zie tabel "Doelgroep". Voorafgaande controle van medische dokter. (Ref IF 51)
PhEF geslaagd (min 50%). De deelnemers moeten geschikt zijn  om zware en intensieve inspanningen te leveren. 
</t>
  </si>
  <si>
    <t>Voorafgaande controle van medische dokter.
Deelnemers aan Vmg of cursus moeten het gebruik van geneesmiddelen bekend maken bij aankomst.
Een  certificaat moet op de man blijven.</t>
  </si>
  <si>
    <t xml:space="preserve">Beheer en controle van het personneel door de eenheidscommandant. (PhEF, Steptests, vrijstelling, etc.) </t>
  </si>
  <si>
    <t>Het fysiek of conditioneel inapte personneel mag niet deelnemen zonder de toesteming van een dokter.</t>
  </si>
  <si>
    <t>Te hoog gestelde eisen voor  operator/gebruiker</t>
  </si>
  <si>
    <t>De levenslijn (cordelette 09mm)  boven op de arm. Het beveilingingstouw verwijderen van de rots/hindernissen. 
Inspectie van de fitting door een  HuO/O Cdo of een kader PC gerecycleerd en gebriefd.</t>
  </si>
  <si>
    <t>De streng van de levenslijn vastmaken in de knoop van de de eerste.
Inspectie van de fitting door een  HuO/O Cdo of een kader PC gerecycleerd en gebriefd.</t>
  </si>
  <si>
    <t>Het museton voor aanhaking Petzl B18 is VERPLICHT de goudgele PETZL Attache met string gefixeerd op de cordelette 09mm.</t>
  </si>
  <si>
    <r>
      <t xml:space="preserve">Permanente verantwoordelijkheid van de HuO/O Cdo om de goede staat van de touwen te controleren.
 </t>
    </r>
    <r>
      <rPr>
        <b/>
        <sz val="10"/>
        <color indexed="12"/>
        <rFont val="Calibri"/>
        <family val="2"/>
        <scheme val="minor"/>
      </rPr>
      <t xml:space="preserve">Permanente dynamische analyse.
</t>
    </r>
  </si>
  <si>
    <t>Veiligheidsbriefing. Inspectie van de fitting door een  HuO/O Cdo.
Ctl kledij : lange mouwen!</t>
  </si>
  <si>
    <t>Veiligheidsbriefing. Inspectie van de fitting door een  HuO/O Cdo.
Rappel verzekerd van beneden.</t>
  </si>
  <si>
    <t xml:space="preserve">Jaarlijkse controle door MR Mgt-R/Ctl.
Inspectie door een  HuO/O Cdo en gebruiker tijdens het gebruik. </t>
  </si>
  <si>
    <t xml:space="preserve">Veiligheidsbriefing. Inspectie van de fitting door een  HuO/O Cdo.
 Instructie en training volges richtlijnen SylTec GQ6210 </t>
  </si>
  <si>
    <t xml:space="preserve">Veiligheidsbriefing. Inspectie van de fitting door een  HuO/O Cdo.
Instructie en training volges richtlijnen SylTec GQ6210 </t>
  </si>
  <si>
    <t xml:space="preserve">Veiligheidsbriefing. Inspectie van de fitting door een  HuO/O Cdo.
Instructie en training volges richtlijnen SylTec GQ6210  </t>
  </si>
  <si>
    <t xml:space="preserve">Veiligheidsbriefing, Demo, uitleg, inspectie van de fitting door een  HuO/O Cdo.
Instructie en training volges richtlijnen SylTec GQ6210 </t>
  </si>
  <si>
    <t>Controle van de belasting, gewicht uitvoerders en Eqt.</t>
  </si>
  <si>
    <t>De verantwoordelijk stopt de activiteit tot aanvaardbare omstandigheiden (= dynamische analysis)</t>
  </si>
  <si>
    <t>De briefing zone moet zo gekozen worden om alle personneel gemakelijk te briefen en controle van de Bfg door te voeren.</t>
  </si>
  <si>
    <t>De fitting zone moet zo gekozen en afgebakend zijn om veilig en gemakkelijk te fitten, te Ctl , en uitvoeringen voor te bereiden.</t>
  </si>
  <si>
    <t>De aankomst zone moet vrij van hindernissen zijn. Indien nodig alle mogelijke hindernissen verwijderen.</t>
  </si>
  <si>
    <t>Veiligheidsbriefing : na elke ontfitting (voorzien of niet) moeten uitvoerders,  deelnemers zich spontaan aan Hu/O Cdo  voorstellen om geïnspecteerd worden.</t>
  </si>
  <si>
    <t xml:space="preserve">Installatie van touwladder volgens richtlijnen SylTec GQ 6210. Alle nodige hulpmiddelen bij te voegen voor een veilige en gemakkelijke beklimming. </t>
  </si>
  <si>
    <t>Val- en auto-beveiligingsysteem onder het lichaam</t>
  </si>
  <si>
    <t>Controle en begeleiding door O-Huo Cdo of begeleidend kader.</t>
  </si>
  <si>
    <t xml:space="preserve">De verantwoordelijke onderichter controleert het vastmaken en geeft de "Go" aan de deelnemer. De deelnemers zijn goede gebrieft op de onderlinge controle en communicatie tussen de klimmer en de verzekeraar. </t>
  </si>
  <si>
    <t xml:space="preserve">De verantwoordelijke onderichter controleert dat de beveiliger de klimmer visueel goed volgt en het beveiligingstouw correct viert en inhaalt. </t>
  </si>
  <si>
    <t>De verantwoordelijke onderichter controleert de fittingen en geeft de "Go" aan de deelnemer.</t>
  </si>
  <si>
    <t xml:space="preserve">Veiligheidsbriefing.
Na  inspectie van de fitting door een  HuO/O Cdo en/of een kader PC gerecycleerd en gebrieft, geeft deze "GO".
</t>
  </si>
  <si>
    <t>Glijden, vallen en kwetsuren</t>
  </si>
  <si>
    <t>De systeem B18 is moet aanhoudend zo hoog mogelijk verplaatst te worden om de valhoogte te limiteren.  
PBM zijn verplicht en gecontrolleerd door de HuO/O Cdo .</t>
  </si>
  <si>
    <t xml:space="preserve">Klimmers verdelen over het veiligheidstouw om het aantal vallende klimmers te verminderen. Max 3 klimmers per touw. </t>
  </si>
  <si>
    <t>De HuO/O Cdo verantwoordelijk op de platform controleert de veranderingen en de continuïteit van de verzekering.</t>
  </si>
  <si>
    <t>Geen of slechte fitting, geen controle van de fitting  van de aanhaking</t>
  </si>
  <si>
    <t>Veiligheidsbriefing. Inspectie van de fitting door een  HuO/O Cdo of een kader PC gerecycleerd en gebrieft. Van zodra auditieve en/of visuele Coord tussen O-HuO Cdo's bevestigd is en het beveiliginstouw gespannen is  geeft de verantwoordelijke de "GO".</t>
  </si>
  <si>
    <t>Veiligheidsbriefing. Inspectie van de fitting door een  HuO/O Cdo of een kader PC gerecycleerd en gebriefd.
 Als het nodig is voert de HuO/O Cdo een interventie uit.</t>
  </si>
  <si>
    <t>De HuO/O Cdo verantwordelijk op de platform controleert de veranderingen en de continuïteit van de verzekering.</t>
  </si>
  <si>
    <t>Veiligheidsbriefing. Inspectie van de fitting door een  HuO/O Cdo. 
Na controle van de Halve Mastworp geeft O-HuO Cdo "GO".</t>
  </si>
  <si>
    <t xml:space="preserve">Struikelen, glijden en vallen  op de toegangsweg, leitouw of veiligheidstouw </t>
  </si>
  <si>
    <t>Veiligheidsbriefing. Herhalen voor gebruik dubbel leeflijn.</t>
  </si>
  <si>
    <t>Veiligheidsbriefing. Begeleiding van de instructeur, aanmoediging, plaatst de deelnemer aan de kant en begeleid de  persoon naar beneden.</t>
  </si>
  <si>
    <t xml:space="preserve">Controle en correctie van de fitting en positie door HuO/O Cdo. </t>
  </si>
  <si>
    <t>Voor het vertrekt de richtlijnen herhalen</t>
  </si>
  <si>
    <t>Veiligheidsbriefing.   De HuO/O Cdo remt geleidelijk met de principale rem.</t>
  </si>
  <si>
    <t>Veiligheidsbriefing.  De HuO/O Cdo remt geleidelijk met de principale rem.</t>
  </si>
  <si>
    <t>Veiligheidsbriefing. 
Loopbeweging bij aankomst DR zonder rem.
De onderichter remt geleidelijk met de noodrem of noodrem.</t>
  </si>
  <si>
    <t>Veiligheidsbriefing. 
De onderrichter of een wel gebriefd leerling schroeft de verhitte musketon los.</t>
  </si>
  <si>
    <t>De groep is begeleid door minimum éénn HuO/O als eerste man en een HuO/O als laatste man. De Hoofd O Cdo stelt jaloneurs in plaats die achteraan aansluiten.
Bij elke hindernis is een O-HuO Cdo voor de controle en snelle interventie.</t>
  </si>
  <si>
    <t>DR Net : Juiste houding bij vertrek, tijdens afdaling en aankomst in het net</t>
  </si>
  <si>
    <t xml:space="preserve">Veiligheidsbriefing gegeven door de HuO/O Cdo.
Bijkomende veiligheidsrem om tijdig af te remmen voor contact met net. </t>
  </si>
  <si>
    <t>Veiligheidsbriefing gegeven door de HuO/O Cdo.
Bijkomende specifieke uitleg voor houding in het remnet.</t>
  </si>
  <si>
    <t>Veiligheidsbreifing, controle van het aantal deelnemers op de hindernissen door de HuO/O of de kader.  
Maximum 3 uitvoerders per hindernis: (1 bij het begin, 1 in het midden en 1 op het einde).</t>
  </si>
  <si>
    <t xml:space="preserve">De HuO/O Cdo of verantwoordelijk kader PC aan voet van rots controleert dat de rappel verzekerd  is en dat de verzekeraars aandachtig  de daling volgen. </t>
  </si>
  <si>
    <t>De HuO/O Cdo of verantwoordelijk kader PC aan voet van rots controleert dat de rappel verzekerd  is en dat de verzekeraars aandachtig  de daling volgen en reageren.</t>
  </si>
  <si>
    <t>Veiligheidsbriefing en fitting zijn gecontroleerd door de HuO/O Cdo. 
Voor de niet paracommando, een initiatie op de piste Gelbressée is verplicht om de beveiligingstechniek met dubbele leeflijn in te oefenen.</t>
  </si>
  <si>
    <t xml:space="preserve">De groep is begeleid door een maximum aantal  HuO/O Cdo die post vatten op de cruciale plaatsen voor controle, gidsen en begeleiden en klaar voor interventie..  De Hoofd O Cdo stelt jaloneurs in plaats die achteraan aansluiten.
</t>
  </si>
  <si>
    <t>Veiligheidsbriefing en controle van de conditie uitvoerders.</t>
  </si>
  <si>
    <t xml:space="preserve">Slechte fysieke conditie uitvoerders. </t>
  </si>
  <si>
    <t xml:space="preserve">Veiligheidsbriefing en controle van de conditie uitvoerders.
Omloop, parcours Via Ferrata aanpassen en moeilijke delen vermijden. </t>
  </si>
  <si>
    <t>Veiligheidsbriefing. 
Controle van het aantal deelnemers op elke hindernissen door de HuO/O of het kader.  Maximum 3 Pers per hindernis en minimum 2 tussenverzekeringspunten tussen 2 Pers  per verticale sectie.</t>
  </si>
  <si>
    <t>Geen of niet gerespecteerde noodprocedure voor  interventies en evacuatie.</t>
  </si>
  <si>
    <t>Veiligheidsbriefing door Chef O Cdo betreffende Prog, interventie- en evacuatie procedures.
Specifieke richtlijnen van TrgC Cdo S3 Research &amp; Development.
Richtlijnen te volgen : SylTec GQ 6210.
Safety Incident Report / Material Deficiency Report</t>
  </si>
  <si>
    <t>Geen of onvolledige  vergrendeling van een musketon</t>
  </si>
  <si>
    <t>Controle van properheid van de autoblokkering Petzl B18 (aap) voor het gebruik.
Werkingstest voor het klimmen.                                                                         
Inspectie van de fitting door een  HuO/O Cdo of een kader PC gerecycleerd en gebriefd.</t>
  </si>
  <si>
    <t>Enkel gebruik van  de touwen "GOEMAN" 11mm dynamisch. 
Geïnspecteerd door de O-Huo Cdo.</t>
  </si>
  <si>
    <t>Veiligheidsbriefing. Inspectie van de fitting door een  HuO/O Cdo. 
Instructie en training volgens richtlijnen SylTec GQ6210 .</t>
  </si>
  <si>
    <t>De afwachtingzone moet zo gekozen enafgebakend zijn om veilig te werken en overbodig Pers te vermijden.</t>
  </si>
  <si>
    <t xml:space="preserve">De installaties zijn in plaats gesteld door HuO/O Cdo volgens de instructies in SylTec GQ 6210. </t>
  </si>
  <si>
    <t>Veiligheidsbriefing, inspectie van de fitting door een  HuO/O Cdo.   
De levenslijn  is geplaatst op de elleboog om de beveiligingsysteem naar boven te nemen.
Het  verzekering touw is gespannen en vastgemaakt. Zodat autoblokkering vlot meeschuift.</t>
  </si>
  <si>
    <t>Veiligheidsbriefing.
Na  inspectie van de fitting door een  HuO/O Cdo of een kader PC gerecycleerd en gebrief, geeft deze "GO".</t>
  </si>
  <si>
    <t>De HuO/O Cdo controleert fitting, rappelverzekering beneden en geeft dan pas "GO".</t>
  </si>
  <si>
    <t>Mens</t>
  </si>
  <si>
    <t>Omgeving</t>
  </si>
  <si>
    <t>Product/Activiteit</t>
  </si>
  <si>
    <t>Markering</t>
  </si>
  <si>
    <t xml:space="preserve">Risico?                                                       </t>
  </si>
  <si>
    <t>Research and Development
Commando Training Center
Quartier Lt Gen ROMAN
Rue Roi Chevalier 13
5024 MARCHE-LES-DAMES</t>
  </si>
  <si>
    <t>3   -Af en toe (Activiteit &lt; 10 min)</t>
  </si>
  <si>
    <t xml:space="preserve">6   -Regelmatig (Activiteit &lt; 30 min) </t>
  </si>
  <si>
    <t xml:space="preserve">10 -Voortdurend (Activiteit &gt; 30 min) </t>
  </si>
  <si>
    <t>Ontbreken bijkomende Eqt, veiligheidsdispositief niet aangepast, valse fitting van PBM</t>
  </si>
  <si>
    <r>
      <t xml:space="preserve">Uitvoerders zonder juiste voorbereiding op de beveilgingsTechn en de specifieke vorderingen : klimprincipes, evenwicht, overschrijding van hindernissen, </t>
    </r>
    <r>
      <rPr>
        <b/>
        <sz val="11"/>
        <color indexed="8"/>
        <rFont val="Calibri"/>
        <family val="2"/>
        <scheme val="minor"/>
      </rPr>
      <t>dubble leeflijn</t>
    </r>
    <r>
      <rPr>
        <sz val="11"/>
        <color indexed="8"/>
        <rFont val="Calibri"/>
        <family val="2"/>
        <scheme val="minor"/>
      </rPr>
      <t>..</t>
    </r>
  </si>
  <si>
    <t xml:space="preserve">Koorden- en Aventuren piste  </t>
  </si>
  <si>
    <t xml:space="preserve">Slechte fysieke conditie van de uitvoerders. </t>
  </si>
  <si>
    <t xml:space="preserve">Problemen op de hindernissen : breken van kabels en touwen, loskomen van vasthechtingspunten door overbelasting van uitvoerders op de hindernissen. </t>
  </si>
  <si>
    <t>Veiligheidsbriefing en controle van de conditie uitvoerders.
Omloop, parcours  aanpassen en moeilijke delen vermijden. 
Initiatie voorzien voor de overschrijdingstechnieken.</t>
  </si>
  <si>
    <t xml:space="preserve">Inspectie door de verantwoordelijke onderichter voor de uitvoering van de activiteit.
Veiligheidsbreifing, controle van het aantal deelnemers op de hindernissen door de HuO/O of de kader.  
</t>
  </si>
  <si>
    <t xml:space="preserve">Lastenrappel </t>
  </si>
  <si>
    <r>
      <rPr>
        <b/>
        <sz val="10"/>
        <color indexed="12"/>
        <rFont val="Calibri"/>
        <family val="2"/>
        <scheme val="minor"/>
      </rPr>
      <t>De deelnemer is aangehaakt aan een veiligheidstouw of een vastpunt van het vertrek plateform met één touweind van zijn dubbele leng. Het tweede touweind is aangehaakt in de Delta van het DR spel. De HuO Cdo boven zal de veiligheid pas loshaken enkel en alleen op signaal van HuO Cdo, beneden aan de rem</t>
    </r>
    <r>
      <rPr>
        <sz val="10"/>
        <color indexed="12"/>
        <rFont val="Calibri"/>
        <family val="2"/>
        <scheme val="minor"/>
      </rPr>
      <t xml:space="preserve">.  De deelnemer is gebriefd en vertrek op de 'GO'. </t>
    </r>
  </si>
  <si>
    <t xml:space="preserve">Individuele set death ride </t>
  </si>
  <si>
    <t>Evaluatie van Risico = W x B x E</t>
  </si>
  <si>
    <t>Waarschijnlijkheid W</t>
  </si>
  <si>
    <t>Blootstelling B</t>
  </si>
  <si>
    <t>Gereduceerd Risico = W x B x E</t>
  </si>
  <si>
    <t>Waarschijnlijkheid = W</t>
  </si>
  <si>
    <t>Blootstelling = B</t>
  </si>
  <si>
    <t>Score R=WxBxE</t>
  </si>
  <si>
    <r>
      <t xml:space="preserve">Volgens de recce en de installatie fiche. </t>
    </r>
    <r>
      <rPr>
        <sz val="10"/>
        <color rgb="FFFF0000"/>
        <rFont val="Calibri"/>
        <family val="2"/>
        <scheme val="minor"/>
      </rPr>
      <t>Gezien de gevaren moet voor alle betrokken actoren (instructeur, uitvoerders) alles (beveiliging, procedures) zeer duidelijk zijn. Anders geen uitvoering.</t>
    </r>
  </si>
  <si>
    <r>
      <t xml:space="preserve">Volgens de recce en de installatie fiche. </t>
    </r>
    <r>
      <rPr>
        <sz val="10"/>
        <color rgb="FFFF0000"/>
        <rFont val="Calibri"/>
        <family val="2"/>
        <scheme val="minor"/>
      </rPr>
      <t>De hiërarchische lijn (verantwoordelijk personneel) moet steeds aanwezig zijn in de voorziene getalheid.</t>
    </r>
  </si>
  <si>
    <r>
      <t xml:space="preserve">Het verantwoordelijk personneel is op tijd geïdentificeerd en is in orde met de recyclage voor de functie waar hij bij betrokken is. </t>
    </r>
    <r>
      <rPr>
        <sz val="10"/>
        <color rgb="FFFF0000"/>
        <rFont val="Calibri"/>
        <family val="2"/>
        <scheme val="minor"/>
      </rPr>
      <t>Zonder het verantwoordelijk personneel, in de voorziene getalheid, geen uitvoering</t>
    </r>
  </si>
  <si>
    <r>
      <t>Recyclage HuO/O Cdo (GQ9121) 
Cdo 1: OPPP 3620 Bde Para Cdo                                                                                         
Equivalenten buitenlandscursus.</t>
    </r>
    <r>
      <rPr>
        <sz val="10"/>
        <color rgb="FFFF0000"/>
        <rFont val="Calibri"/>
        <family val="2"/>
        <scheme val="minor"/>
      </rPr>
      <t xml:space="preserve"> De instructeurs moeten beschikken over de juiste kwalificaties om de functie op zich te mogen nemen.
</t>
    </r>
  </si>
  <si>
    <r>
      <t xml:space="preserve">SylTech HuO/O Cdo GQ6210
Monografieën brevets Cdo A (GQ9110), Cdo B (GQ6310), Cdo C (GQ9112)
Prog Cdo Jr BPC SOVV S5 5510            </t>
    </r>
    <r>
      <rPr>
        <sz val="10"/>
        <color rgb="FFFF0000"/>
        <rFont val="Calibri"/>
        <family val="2"/>
        <scheme val="minor"/>
      </rPr>
      <t>De instructeurs moeten beschikken over de juiste kwalificaties om de functie op zich te mogen nemen.</t>
    </r>
    <r>
      <rPr>
        <sz val="10"/>
        <color indexed="12"/>
        <rFont val="Calibri"/>
        <family val="2"/>
        <scheme val="minor"/>
      </rPr>
      <t xml:space="preserve">
Progressiviteit in de vorming : Eerst bij dag, daarna bij nacht
De vorming is ook een school om de karakter, strijdvaardigheid, zelfvertrouwen en persoonlijke grensverlegging te verbeteren</t>
    </r>
  </si>
  <si>
    <r>
      <t xml:space="preserve">Safety Incident Report / Material Deficiency Report
Als er een val gebeurd met veiligheidsmiddelen; deze middelen zou verwisseld worden door nieuwe middelen. </t>
    </r>
    <r>
      <rPr>
        <sz val="10"/>
        <color rgb="FFFF0000"/>
        <rFont val="Calibri"/>
        <family val="2"/>
        <scheme val="minor"/>
      </rPr>
      <t>Niet enkel een controle door de instructeurs maar gezien de uitvoerders geschikt zijn om een LMRA (last minute risicoanalyse) uit te voeren moeten ze dat voor de start uitvoeren.</t>
    </r>
  </si>
  <si>
    <r>
      <t xml:space="preserve">Verantwoordelijkheid van het personneel, HuO/O Cdo, van het MagCdo. </t>
    </r>
    <r>
      <rPr>
        <sz val="10"/>
        <color rgb="FFFF0000"/>
        <rFont val="Calibri"/>
        <family val="2"/>
        <scheme val="minor"/>
      </rPr>
      <t>Tijdens de Oef mogen enkel beschermings/veiligheidsmiddelen gebruikt worden van Defensie die op voorziene tijd gecontrolleerd en geinspecteerd worden.</t>
    </r>
  </si>
  <si>
    <t>Para-commando, kandidaat PC, PC capaciteit + Air commando</t>
  </si>
  <si>
    <t>Progressieve vorming: Initiatie en instructie, trainingsfase en uitvoeringsfaze  in een vriendelijk milieu, applicatie fase in het gevaarlijk milieu.
Progressiviteit in de vorming: Eerst de dag, daarna de nacht.
Opgelet: De vorming is ook een manier om strijdvaardigheid, zelfvertrouwen en het overschrijding van persoonlijke grenzen  limieten te verbeteren.
Partner check.</t>
  </si>
  <si>
    <r>
      <t xml:space="preserve">Progressieve vorming: Initiatie en instructiefaze, trainingsfases uitvoeringsfase in een vriendelijk milieu, applicatie fase in het gevaarlijk milieu.
Progressiviteit in de vorming: Eerst de dag, daarna de nacht.
Opgelet: De vorming is ook een manier om strijdvaardigheid, zelftrouwen en de overschrijding van persoonlijke grenzen te verbeteren.
Partner check.  </t>
    </r>
    <r>
      <rPr>
        <b/>
        <sz val="10"/>
        <color indexed="12"/>
        <rFont val="Calibri"/>
        <family val="2"/>
        <scheme val="minor"/>
      </rPr>
      <t>Beveiligingssysteem moet angepast worden in functie van de fysieke staat van de deelnemers.</t>
    </r>
    <r>
      <rPr>
        <sz val="10"/>
        <color indexed="12"/>
        <rFont val="Calibri"/>
        <family val="2"/>
        <scheme val="minor"/>
      </rPr>
      <t xml:space="preserve">
</t>
    </r>
    <r>
      <rPr>
        <b/>
        <sz val="10"/>
        <color indexed="12"/>
        <rFont val="Calibri"/>
        <family val="2"/>
        <scheme val="minor"/>
      </rPr>
      <t>Permanent dynamische analyse van de verantwoordelijke onderrichters en kader.</t>
    </r>
  </si>
  <si>
    <r>
      <rPr>
        <b/>
        <sz val="10"/>
        <color indexed="12"/>
        <rFont val="Calibri"/>
        <family val="2"/>
        <scheme val="minor"/>
      </rPr>
      <t>Beveiligingssysteem moet aangepast worden in functie van de fysieke conditie van de deelnemers</t>
    </r>
    <r>
      <rPr>
        <sz val="10"/>
        <color indexed="12"/>
        <rFont val="Calibri"/>
        <family val="2"/>
        <scheme val="minor"/>
      </rPr>
      <t xml:space="preserve">
Progressiviteit. </t>
    </r>
    <r>
      <rPr>
        <sz val="10"/>
        <color rgb="FFFF0000"/>
        <rFont val="Calibri"/>
        <family val="2"/>
        <scheme val="minor"/>
      </rPr>
      <t>Indien de uitvoerder niet geschikt is of lijkt voor de te uitvoeren taak wordt het niet uitgevoerd om risico's te vermijden.</t>
    </r>
    <r>
      <rPr>
        <sz val="10"/>
        <color indexed="12"/>
        <rFont val="Calibri"/>
        <family val="2"/>
        <scheme val="minor"/>
      </rPr>
      <t xml:space="preserve">
Opgelet: De vorming is ook een manier om strijdvaardigheid , zelftrouwen en de overschrijding van de persoonlijke grenzen  te verbeteren.
Partner check.  
</t>
    </r>
    <r>
      <rPr>
        <b/>
        <sz val="10"/>
        <color indexed="12"/>
        <rFont val="Calibri"/>
        <family val="2"/>
        <scheme val="minor"/>
      </rPr>
      <t>Permanent dynamische analyse van de verantwoordelijke onderrichters en kader.</t>
    </r>
  </si>
  <si>
    <r>
      <t xml:space="preserve">Veiligheidsbriefing , Demo, uitleg, executie et inspectie van de fitting door een  HuO/O Cdo. </t>
    </r>
    <r>
      <rPr>
        <sz val="10"/>
        <color rgb="FFFF0000"/>
        <rFont val="Calibri"/>
        <family val="2"/>
        <scheme val="minor"/>
      </rPr>
      <t>Er wordt niets uitgevoerd met versleten materiaal. Onmiddelijke afvoering en vervangmateriaal voorzien.</t>
    </r>
  </si>
  <si>
    <r>
      <t xml:space="preserve">Veiligheidsbriefing , inspectie  van het materieel door een HuO/O Cdo direct na het afhalen in het Mag Cdo. </t>
    </r>
    <r>
      <rPr>
        <sz val="10"/>
        <color rgb="FFFF0000"/>
        <rFont val="Calibri"/>
        <family val="2"/>
        <scheme val="minor"/>
      </rPr>
      <t>Geen uitvoering zonder handschoenen in goede staat.</t>
    </r>
  </si>
  <si>
    <r>
      <t xml:space="preserve">Tijd voorzien voor rust en  herconditionering.
Verdubbelen de ploegen Instructeur.   
Bescherming voorzien : zonnebril en/of hoofddeksel dragen                                                         </t>
    </r>
    <r>
      <rPr>
        <sz val="10"/>
        <color rgb="FFFF0000"/>
        <rFont val="Calibri"/>
        <family val="2"/>
        <scheme val="minor"/>
      </rPr>
      <t xml:space="preserve"> Steeds de mogelijkheid hebben om te kunnen drinken.</t>
    </r>
  </si>
  <si>
    <r>
      <t xml:space="preserve">De verantwoordelijke stopt de activiteit tot aanvaardbare omstandigheiden (= dynamische analysis) </t>
    </r>
    <r>
      <rPr>
        <sz val="10"/>
        <color rgb="FFFF0000"/>
        <rFont val="Calibri"/>
        <family val="2"/>
        <scheme val="minor"/>
      </rPr>
      <t>Bij vriestemperaturen worden er geen klimactiviteiten uitgevoerd.</t>
    </r>
  </si>
  <si>
    <r>
      <t>Peignage van de rotsen, het schoonmaken van de werkzones, etc.</t>
    </r>
    <r>
      <rPr>
        <sz val="10"/>
        <color rgb="FFFF0000"/>
        <rFont val="Calibri"/>
        <family val="2"/>
        <scheme val="minor"/>
      </rPr>
      <t xml:space="preserve"> De uitvoerders hebben in de gevarenzone steeds een helm op.</t>
    </r>
  </si>
  <si>
    <t>Veiligheidsbriefing, inspectie van de fitting door een  HuO/O Cdo. Controle van de PBM (helm, handschoenen, bottines, …). Markeren, hindernissen en moeilijke passages beveiligen :leeflijn, veiligheidskoord, etc.</t>
  </si>
  <si>
    <t xml:space="preserve">Veiligheidsbriefing. </t>
  </si>
  <si>
    <t>Rotsklimmen</t>
  </si>
  <si>
    <r>
      <t xml:space="preserve">Beveiliging vanboven of  toprope is verplicht                                                                 
Klimmen </t>
    </r>
    <r>
      <rPr>
        <sz val="10"/>
        <color rgb="FF0000FF"/>
        <rFont val="Calibri"/>
        <family val="2"/>
        <scheme val="minor"/>
      </rPr>
      <t>Initiatie op Tarzan 
(1) Initiatie beveiligingstechtnieken : vanboven of  toprope
(2) Initiatie van klimtechniken  op  Tarzan en Crombez
(3) Klimmen met beveiliging van boven  : Tarzan 4-5-6-7</t>
    </r>
    <r>
      <rPr>
        <b/>
        <sz val="10"/>
        <color rgb="FF0000FF"/>
        <rFont val="Calibri"/>
        <family val="2"/>
        <scheme val="minor"/>
      </rPr>
      <t xml:space="preserve">
</t>
    </r>
  </si>
  <si>
    <t>Zwemvest : Maewest</t>
  </si>
  <si>
    <t>Valse fitting, averechts geplaats, riemen niet geregeld of  niet vastgemaakt. Riem voor activatie van  de inflatie moet aanwezig zijn!</t>
  </si>
  <si>
    <t xml:space="preserve">Alleen de zwemvesten geven door de TrC Cdo Wing Amph ou Gn zijn toelaten.                 Veiligheidsbriefing , inspectie  van de fitting door een HuO/O Cdo </t>
  </si>
  <si>
    <t>Riem van het wapen onder/of op de zwemvest = &gt; geen volle inflatie</t>
  </si>
  <si>
    <t xml:space="preserve">Veiligheidsbriefing , inspectie  van de fitting door een HuO/O Cdo </t>
  </si>
  <si>
    <t>Validiteitsdatum.</t>
  </si>
  <si>
    <t>De controle van het materiaal moet door de eenheid die het materiaal beheert uitgevoerd worden:
 1) Inspectie door de verantwoordelijke bioj het afhalen 
 2) Permanente inspectie door gebruiker 
 3)Veiligheidsbriefing</t>
  </si>
  <si>
    <t>Paniek en geen actie op de inflatie riem.</t>
  </si>
  <si>
    <t>Veiligheidsbriefing, instructie en Trg van de werking en manipulatie.
Een veiligheidsboot moet aanwezig zijn met een redder. 
Evaluatie van de zwemniveau van elke deelnemer voor de aktiviteit.</t>
  </si>
  <si>
    <t>Klimmen : algemene principes</t>
  </si>
  <si>
    <t>Amphibie: algemene principes</t>
  </si>
  <si>
    <t>Hypothermie</t>
  </si>
  <si>
    <t>Respect van de toegelaten temperatuur ( t° water &gt; 12°C, t° lucht &gt; -10°C ) en instructies gegeven in de SylTech GQ 6210.
Med Sp moet aanwezig zijn. 
Nodige voorzorgsmaatregels voor een herconditionering voorzien. Verwarming, warme douche, reserve kledij,...</t>
  </si>
  <si>
    <t>Ziekte in verbinding met tropical of verontreinigd water</t>
  </si>
  <si>
    <t>Niet werken in verontrainigd water, als mogelijk vermindert de contact met tropical water en medische controle uitvoeren door de travel clinic</t>
  </si>
  <si>
    <t>Rivier verkeer =&gt; Botsing,etc.</t>
  </si>
  <si>
    <t xml:space="preserve">De directeur van de Oef of de verantwoordelijek van de aktiviteit moet contact nemen met de Regie van Waterwegen om toelating en uurroosters van het waterverkeer te heben. </t>
  </si>
  <si>
    <t>Toegangswegen  voor interventie en evacuatie.</t>
  </si>
  <si>
    <t>Tijdens planning, Voorbereiding en Recce moeten toegangswegen voor mogelijke evacuatie verkend en gecontroleerd worden.</t>
  </si>
  <si>
    <t>Val in het water , verdrinking</t>
  </si>
  <si>
    <t>Veiligheidsbriefing : Het dragen van een reddingvest is verplicht.</t>
  </si>
  <si>
    <t>Progressiviteit in Vmg, Trg en uitvoering.</t>
  </si>
  <si>
    <t xml:space="preserve">Instructie en training voorzien in veilige en didactische situaties : vijver TrgC Cdo. </t>
  </si>
  <si>
    <t>Amphibie: boot Zodiac</t>
  </si>
  <si>
    <t>Foute voorbereiding van de boot =&gt; schade, verlies van de boot</t>
  </si>
  <si>
    <t>De HuO/O controleert de voorbereiding van de boot volgens de instructies van de cursus SylTech GQ 6210</t>
  </si>
  <si>
    <t>Foute voorbereiding van de boot =&gt; de boot zink</t>
  </si>
  <si>
    <t>De militair personeel moet in orde zijn met zijn jaarlijk gevechtzwemtest. Deelnemers zijn uitgerust met reddingsvesten, dragen geen tactische helm, de rugzak wordt gedragen op een slinger en zijn vastgemaakt in de boot. 
Een boot met een redder is aanwezig volgens de directives van de SylTech GQ 6210</t>
  </si>
  <si>
    <t>Deelnemers in het water : botsing met voorwerpen of rotsen, verdrinking.</t>
  </si>
  <si>
    <t>Het militair Pers moet in orde zijn met zijn jaarlijkse test gevechtszwemmen. Deelnemers zijn uitgerust met reddingsvesten, dragen geen tactische helm, de rugzak wordt gedragn op één schouderriem en zijn vastgemaakt in de boot. 
Een boot met een redder is aanwezig volgens de richtlijnen van de SylTech GQ 6210.</t>
  </si>
  <si>
    <t>Val gedurend een overgansfaze  fase: in- en uitstijgen, landing, lancering, etc.</t>
  </si>
  <si>
    <t xml:space="preserve">In- en uitstijgplaatsen worden zo gekozen dat ze veilig uitvoerbaar zijn. Zoniet dienen ze met hulpmiddelen uitgerust te worden.
De Mil moeten in orde zijn met zihun  jaarlijkse test gevechtzwemmen. 
Deelnemers zijn uitgerust met reddingsvesten, dragen geen tactische helm, de rugzak wordt gedragen op één schouderriem en zijn vastgemaakt in de boot. 
Een boot met een redder is aanwezig volgens de instructies van SylTech GQ 6210. </t>
  </si>
  <si>
    <t>Stroming te hoog: landing niet mogelijk, kapseizen, val uit vaartuig</t>
  </si>
  <si>
    <t>Respect van de normen gegeven in de cursus HuO/O Cdo. (SylTech GQ 6210).</t>
  </si>
  <si>
    <t>Respect van de normen gegeven in de SylTech GQ 6210.</t>
  </si>
  <si>
    <t xml:space="preserve"> Dynamische analysis van de verantwoordelijk van de activiteit volgens de instructies SylTech GQ 6210</t>
  </si>
  <si>
    <t>De directeur van de oefening</t>
  </si>
  <si>
    <t>De technische raadgever</t>
  </si>
  <si>
    <t>(Verantwoordelijke Cdo onderrichter)</t>
  </si>
  <si>
    <t>De preventieadviseur</t>
  </si>
  <si>
    <t>Naam Herreweghe Steve</t>
  </si>
  <si>
    <t>Graad  CPN</t>
  </si>
  <si>
    <t>Handtekening</t>
  </si>
  <si>
    <t>Datum</t>
  </si>
  <si>
    <t>Naam Biemans Dirk</t>
  </si>
  <si>
    <t>Graad   ADC</t>
  </si>
  <si>
    <t>Van 24/08/2022 tot 25/08/2022</t>
  </si>
  <si>
    <t>Oefening :MLD</t>
  </si>
  <si>
    <t>Graad 1Sgt</t>
  </si>
  <si>
    <t>Naam VAN HOVE Lorenzo</t>
  </si>
  <si>
    <t>Datum 24/06/2022</t>
  </si>
  <si>
    <t>Gp CIS, Gn werken,…</t>
  </si>
  <si>
    <r>
      <t xml:space="preserve">KB 13 Jun 2005 “Gebruik van PBM” Art. 25: De werkgever zorgt voor een Opl en Org, in voorkomend geval, een Trgcursus voor het gebruik v/d PBM  - K.B. 31 Aug 2005 (tijdelijke werkzaamheden op hoogte) Art 22 9° “De betrokken werknemers ontvangen een adequate en specifieke opleiding voor de beoogde werkzaamheden, inzonderheid op het vlak van de procedures voor reddingsoperaties”. (Cursus HuO Cdo = een Vmg die eraan beantwoord)                     
</t>
    </r>
    <r>
      <rPr>
        <i/>
        <sz val="12"/>
        <rFont val="Arial"/>
        <family val="2"/>
      </rPr>
      <t>AR 13 Jun 2005 "Utilisation d'EPI" Art. 25: l'employeur dispense une Fmn et organise un Trg pour l'utilisation de l'EPI - AR 31 Aou 2005 (traveaux temporaire en hauteur) Art 22 9° "Les travailleurs concernés reçoivent une formation adéquate et spécifique aux opérations envisagées, notamment sur les procédures de sauvetage". (cours I/AI Cdo = Fmn qui répond à ce critère)</t>
    </r>
  </si>
  <si>
    <t>Werken op hoogte - Travail en hauteur</t>
  </si>
  <si>
    <t>Wetgeving/Loi ontspanningsevenementen - activités de divertissement</t>
  </si>
  <si>
    <t>Klimharnas - Baudrier Esc</t>
  </si>
  <si>
    <t>Bev v boven Ass du haut</t>
  </si>
  <si>
    <t>OefDos + RiA goedgekeurd door TrgC Cdo</t>
  </si>
  <si>
    <t>Max 10m moulinette</t>
  </si>
  <si>
    <t>Max 30m na initiatie/après initiation</t>
  </si>
  <si>
    <t>Niv 4 - Max 30m</t>
  </si>
  <si>
    <t>Burgers/civils: IPC, OD</t>
  </si>
  <si>
    <t>volgens/Selon Dir Def</t>
  </si>
  <si>
    <t>Protocol(e) Def - Police - beoordeling/appréciation case by case</t>
  </si>
  <si>
    <t>PolFed/CGSU</t>
  </si>
  <si>
    <t>Volgens richtlijnen/Selon directives Host Nation                                                                                                                                                                                          Volgens meest dwingende VeilMaatregelen/Selon mesures de sécurité les plus contraignantes                                                                                                                  ACOT-SPS-TRGDIR-TCJQ-001/LKD Ed 001/Rev 001 van 2015-05-01</t>
  </si>
  <si>
    <t>Trg/cursus in het buitenland -     Trg/cours à l'étranger</t>
  </si>
  <si>
    <t>Recyclage!</t>
  </si>
  <si>
    <t>In functie van gevolgd module/cursus - En fonction du module/cours suivi</t>
  </si>
  <si>
    <t>Buitenlandse Mil/            Mil étrangers</t>
  </si>
  <si>
    <t>Dos Ex + AdR approuvés par CE Cdo</t>
  </si>
  <si>
    <t>Max 20 m</t>
  </si>
  <si>
    <t>Max 30m na initiatie/après initiation CE Cdo</t>
  </si>
  <si>
    <t>Only in TrgC Cdo</t>
  </si>
  <si>
    <t>Andere/Autres C + DG/ACOS</t>
  </si>
  <si>
    <t>IPC/Team building</t>
  </si>
  <si>
    <t xml:space="preserve">Enkel wapen - seulement arme </t>
  </si>
  <si>
    <t>Rest LC/CL</t>
  </si>
  <si>
    <t>Daypack après analyse de risque/na risicoanalyse</t>
  </si>
  <si>
    <t>Enkel wapen - seulement arme + webbing</t>
  </si>
  <si>
    <t>In TrgC Cdo (Prio 1) of in andere Trg installaties na beoordeling + akkoord TrgC Cdo</t>
  </si>
  <si>
    <t>Md Inf    (ook voor E/U Combat Support na akkoord TrgC Cdo)</t>
  </si>
  <si>
    <t>Autobloquant B18 après Cdo C (UNE semaine)                                                             Sac à dos sur base analyse de risque</t>
  </si>
  <si>
    <t>Wapen/Arme + Webbing + Daypack</t>
  </si>
  <si>
    <t>Prog: Klimharnas/Baudrier Esc =&gt; GelegenheidsH/Baudrier de        fortune</t>
  </si>
  <si>
    <t>Prog: Bev v boven/Ass du haut =&gt; B18</t>
  </si>
  <si>
    <t>Max 60 m après initiation de base au CE Cdo</t>
  </si>
  <si>
    <t xml:space="preserve">Lt Inf </t>
  </si>
  <si>
    <t>Enkel wapen - seulement arme</t>
  </si>
  <si>
    <t>Progressiviteit: einde Vmg / Progressivité: en fin de Fmn</t>
  </si>
  <si>
    <t>Pers C Cdo (Mil scholen /écoles Mil, buitenlanders/étrangers, Cdo Junior...)
Kand APTI</t>
  </si>
  <si>
    <t xml:space="preserve">Tijdens Vmg/stage
Pendant Fmn/stage
Kand PTI enkel klimharnas
Cand PTI uniquement baudrier d'escalade
</t>
  </si>
  <si>
    <t>Pers B Cdo
Kand PTI</t>
  </si>
  <si>
    <t>Jaarlijkse Recyclage  Annuel                                                  Air Cdos : si formés B Cdo + recyclage annuel</t>
  </si>
  <si>
    <t>Para-Cdo (+ Kand + capaciteit/capacité PC) + Air Commandos</t>
  </si>
  <si>
    <t xml:space="preserve">Cfr : Module ACT SF Operator </t>
  </si>
  <si>
    <t xml:space="preserve">SF Operator </t>
  </si>
  <si>
    <t xml:space="preserve">Utilisation/gebruik B18                               sur ordre / op bevel LCC-                  Voorzitter/Président VCTOH/CSTFO </t>
  </si>
  <si>
    <t>PersMat/Rugzak-sac à dos/ Webbing/daypack</t>
  </si>
  <si>
    <t>Gelegenheids/Baudrier de fortune&gt;&lt;Klimharnas/ Baudrier d'escalade</t>
  </si>
  <si>
    <t>B18 &gt;&lt; Bev van boven /Ass du H</t>
  </si>
  <si>
    <t>Pistes Aé - Hoogtepiste / Death Ride / Tyrolienne</t>
  </si>
  <si>
    <t>Touwladder - Echelle de corde</t>
  </si>
  <si>
    <t>Hoogte / Hauteur       Rappel</t>
  </si>
  <si>
    <t>Klimmen Escalade</t>
  </si>
  <si>
    <t>GEEN beperking         PAS de limitation</t>
  </si>
  <si>
    <t>Opmerkingen/Remarques</t>
  </si>
  <si>
    <t>Mat</t>
  </si>
  <si>
    <t>Overschrijdingsactiviteiten /activités de franchissement</t>
  </si>
  <si>
    <t>Doelgroep                   Public cible</t>
  </si>
  <si>
    <t>Beoordelingselementen: Risicoanalyse, progressiviteit, Phys voorbereiding,…                                                                                                              Eléments d'appréciation: Analyse de risque, progressivité, préparation physique,…</t>
  </si>
  <si>
    <t xml:space="preserve">Overschrijdingsactiviteiten: WIE - WAT - MET WELK MAT ---  Activités de franchissement: QUI - QUOI - AVEC QUEL MAT ( Updated 22 Avr 2015)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</si>
</sst>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8" x14ac:knownFonts="1">
    <font>
      <sz val="10"/>
      <name val="Arial"/>
    </font>
    <font>
      <sz val="11"/>
      <color theme="1"/>
      <name val="Calibri"/>
      <family val="2"/>
      <scheme val="minor"/>
    </font>
    <font>
      <sz val="9"/>
      <name val="Arial"/>
      <family val="2"/>
    </font>
    <font>
      <b/>
      <sz val="9"/>
      <name val="Tahoma"/>
      <family val="2"/>
    </font>
    <font>
      <sz val="9"/>
      <name val="Tahoma"/>
      <family val="2"/>
    </font>
    <font>
      <sz val="9"/>
      <name val="Times New Roman"/>
      <family val="1"/>
    </font>
    <font>
      <sz val="9"/>
      <color indexed="9"/>
      <name val="Tahoma"/>
      <family val="2"/>
    </font>
    <font>
      <sz val="9"/>
      <color indexed="12"/>
      <name val="Courier New"/>
      <family val="3"/>
    </font>
    <font>
      <b/>
      <sz val="9"/>
      <name val="Times New Roman"/>
      <family val="1"/>
    </font>
    <font>
      <sz val="10"/>
      <name val="Arial"/>
      <family val="2"/>
    </font>
    <font>
      <sz val="9"/>
      <color rgb="FFFF0000"/>
      <name val="Times New Roman"/>
      <family val="1"/>
    </font>
    <font>
      <u/>
      <sz val="10"/>
      <color theme="10"/>
      <name val="Arial"/>
      <family val="2"/>
    </font>
    <font>
      <b/>
      <sz val="9"/>
      <name val="Calibri"/>
      <family val="2"/>
      <scheme val="minor"/>
    </font>
    <font>
      <b/>
      <sz val="10"/>
      <color indexed="9"/>
      <name val="Calibri"/>
      <family val="2"/>
      <scheme val="minor"/>
    </font>
    <font>
      <sz val="11"/>
      <color indexed="8"/>
      <name val="Calibri"/>
      <family val="2"/>
      <scheme val="minor"/>
    </font>
    <font>
      <sz val="11"/>
      <name val="Calibri"/>
      <family val="2"/>
      <scheme val="minor"/>
    </font>
    <font>
      <b/>
      <sz val="11"/>
      <color indexed="9"/>
      <name val="Calibri"/>
      <family val="2"/>
      <scheme val="minor"/>
    </font>
    <font>
      <b/>
      <sz val="11"/>
      <name val="Calibri"/>
      <family val="2"/>
      <scheme val="minor"/>
    </font>
    <font>
      <b/>
      <sz val="9"/>
      <color indexed="12"/>
      <name val="Calibri"/>
      <family val="2"/>
      <scheme val="minor"/>
    </font>
    <font>
      <b/>
      <sz val="10"/>
      <name val="Calibri"/>
      <family val="2"/>
      <scheme val="minor"/>
    </font>
    <font>
      <b/>
      <sz val="14"/>
      <name val="Calibri"/>
      <family val="2"/>
      <scheme val="minor"/>
    </font>
    <font>
      <b/>
      <sz val="12"/>
      <name val="Calibri"/>
      <family val="2"/>
      <scheme val="minor"/>
    </font>
    <font>
      <sz val="9"/>
      <name val="Calibri"/>
      <family val="2"/>
      <scheme val="minor"/>
    </font>
    <font>
      <sz val="10"/>
      <name val="Calibri"/>
      <family val="2"/>
      <scheme val="minor"/>
    </font>
    <font>
      <sz val="10"/>
      <color indexed="12"/>
      <name val="Calibri"/>
      <family val="2"/>
      <scheme val="minor"/>
    </font>
    <font>
      <sz val="10"/>
      <color indexed="9"/>
      <name val="Calibri"/>
      <family val="2"/>
      <scheme val="minor"/>
    </font>
    <font>
      <sz val="9"/>
      <color indexed="12"/>
      <name val="Calibri"/>
      <family val="2"/>
      <scheme val="minor"/>
    </font>
    <font>
      <sz val="7"/>
      <name val="Calibri"/>
      <family val="2"/>
      <scheme val="minor"/>
    </font>
    <font>
      <sz val="7"/>
      <color indexed="12"/>
      <name val="Calibri"/>
      <family val="2"/>
      <scheme val="minor"/>
    </font>
    <font>
      <sz val="7"/>
      <color indexed="9"/>
      <name val="Calibri"/>
      <family val="2"/>
      <scheme val="minor"/>
    </font>
    <font>
      <sz val="9"/>
      <color rgb="FFFF0000"/>
      <name val="Calibri"/>
      <family val="2"/>
      <scheme val="minor"/>
    </font>
    <font>
      <b/>
      <sz val="18"/>
      <name val="Calibri"/>
      <family val="2"/>
      <scheme val="minor"/>
    </font>
    <font>
      <sz val="14"/>
      <name val="Calibri"/>
      <family val="2"/>
      <scheme val="minor"/>
    </font>
    <font>
      <u/>
      <sz val="10"/>
      <color theme="10"/>
      <name val="Calibri"/>
      <family val="2"/>
      <scheme val="minor"/>
    </font>
    <font>
      <b/>
      <sz val="14"/>
      <color indexed="10"/>
      <name val="Calibri"/>
      <family val="2"/>
      <scheme val="minor"/>
    </font>
    <font>
      <b/>
      <sz val="9"/>
      <color indexed="9"/>
      <name val="Tahoma"/>
      <family val="2"/>
    </font>
    <font>
      <sz val="9"/>
      <color rgb="FF8064A2"/>
      <name val="Tahoma"/>
      <family val="2"/>
    </font>
    <font>
      <b/>
      <sz val="9"/>
      <color rgb="FF8064A2"/>
      <name val="Tahoma"/>
      <family val="2"/>
    </font>
    <font>
      <sz val="10"/>
      <color indexed="8"/>
      <name val="Times New Roman"/>
      <family val="1"/>
    </font>
    <font>
      <sz val="10"/>
      <name val="Times New Roman"/>
      <family val="1"/>
    </font>
    <font>
      <b/>
      <sz val="10"/>
      <color indexed="12"/>
      <name val="Calibri"/>
      <family val="2"/>
      <scheme val="minor"/>
    </font>
    <font>
      <u/>
      <sz val="10"/>
      <color theme="11"/>
      <name val="Arial"/>
      <family val="2"/>
    </font>
    <font>
      <sz val="10"/>
      <color rgb="FF0000D4"/>
      <name val="Calibri"/>
      <family val="2"/>
    </font>
    <font>
      <b/>
      <sz val="13"/>
      <name val="Calibri"/>
      <family val="2"/>
      <scheme val="minor"/>
    </font>
    <font>
      <b/>
      <sz val="16"/>
      <name val="Calibri"/>
      <family val="2"/>
      <scheme val="minor"/>
    </font>
    <font>
      <sz val="11"/>
      <color theme="1"/>
      <name val="Calibri"/>
      <family val="2"/>
      <scheme val="minor"/>
    </font>
    <font>
      <b/>
      <sz val="11"/>
      <color indexed="8"/>
      <name val="Calibri"/>
      <family val="2"/>
      <scheme val="minor"/>
    </font>
    <font>
      <sz val="10"/>
      <color rgb="FFFF0000"/>
      <name val="Calibri"/>
      <family val="2"/>
      <scheme val="minor"/>
    </font>
    <font>
      <b/>
      <sz val="10"/>
      <color rgb="FF0000FF"/>
      <name val="Calibri"/>
      <family val="2"/>
      <scheme val="minor"/>
    </font>
    <font>
      <sz val="10"/>
      <color rgb="FF0000FF"/>
      <name val="Calibri"/>
      <family val="2"/>
      <scheme val="minor"/>
    </font>
    <font>
      <b/>
      <sz val="12"/>
      <name val="Comic Sans MS"/>
      <family val="4"/>
    </font>
    <font>
      <sz val="12"/>
      <color rgb="FF000000"/>
      <name val="Arial"/>
      <family val="2"/>
    </font>
    <font>
      <sz val="12"/>
      <name val="Arial"/>
      <family val="2"/>
    </font>
    <font>
      <i/>
      <sz val="12"/>
      <name val="Arial"/>
      <family val="2"/>
    </font>
    <font>
      <sz val="12"/>
      <color rgb="FF00B0F0"/>
      <name val="Arial"/>
      <family val="2"/>
    </font>
    <font>
      <b/>
      <sz val="12"/>
      <color rgb="FF000000"/>
      <name val="Arial"/>
      <family val="2"/>
    </font>
    <font>
      <b/>
      <sz val="16"/>
      <color theme="1"/>
      <name val="Calibri"/>
      <family val="2"/>
      <scheme val="minor"/>
    </font>
    <font>
      <b/>
      <sz val="20"/>
      <color theme="1"/>
      <name val="Calibri"/>
      <family val="2"/>
      <scheme val="minor"/>
    </font>
  </fonts>
  <fills count="18">
    <fill>
      <patternFill patternType="none"/>
    </fill>
    <fill>
      <patternFill patternType="gray125"/>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indexed="51"/>
        <bgColor indexed="64"/>
      </patternFill>
    </fill>
    <fill>
      <patternFill patternType="solid">
        <fgColor indexed="53"/>
        <bgColor indexed="64"/>
      </patternFill>
    </fill>
    <fill>
      <patternFill patternType="solid">
        <fgColor indexed="10"/>
        <bgColor indexed="64"/>
      </patternFill>
    </fill>
    <fill>
      <patternFill patternType="solid">
        <fgColor rgb="FF0000FF"/>
        <bgColor indexed="64"/>
      </patternFill>
    </fill>
    <fill>
      <patternFill patternType="solid">
        <fgColor theme="7"/>
        <bgColor indexed="64"/>
      </patternFill>
    </fill>
    <fill>
      <patternFill patternType="solid">
        <fgColor theme="0"/>
        <bgColor indexed="64"/>
      </patternFill>
    </fill>
    <fill>
      <patternFill patternType="solid">
        <fgColor rgb="FF8064A2"/>
        <bgColor indexed="64"/>
      </patternFill>
    </fill>
    <fill>
      <patternFill patternType="solid">
        <fgColor rgb="FF92D050"/>
        <bgColor indexed="64"/>
      </patternFill>
    </fill>
    <fill>
      <patternFill patternType="solid">
        <fgColor theme="9"/>
        <bgColor indexed="64"/>
      </patternFill>
    </fill>
    <fill>
      <patternFill patternType="solid">
        <fgColor rgb="FFFF6600"/>
        <bgColor indexed="64"/>
      </patternFill>
    </fill>
    <fill>
      <patternFill patternType="solid">
        <fgColor rgb="FFFF9900"/>
        <bgColor indexed="64"/>
      </patternFill>
    </fill>
    <fill>
      <patternFill patternType="solid">
        <fgColor rgb="FFFF0000"/>
        <bgColor indexed="64"/>
      </patternFill>
    </fill>
    <fill>
      <patternFill patternType="solid">
        <fgColor rgb="FFFFC000"/>
        <bgColor indexed="64"/>
      </patternFill>
    </fill>
  </fills>
  <borders count="4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rgb="FF000000"/>
      </left>
      <right style="medium">
        <color auto="1"/>
      </right>
      <top style="medium">
        <color rgb="FF000000"/>
      </top>
      <bottom style="medium">
        <color auto="1"/>
      </bottom>
      <diagonal/>
    </border>
    <border>
      <left/>
      <right style="medium">
        <color rgb="FF000000"/>
      </right>
      <top style="medium">
        <color rgb="FF000000"/>
      </top>
      <bottom style="medium">
        <color auto="1"/>
      </bottom>
      <diagonal/>
    </border>
    <border>
      <left/>
      <right/>
      <top style="medium">
        <color rgb="FF000000"/>
      </top>
      <bottom style="medium">
        <color auto="1"/>
      </bottom>
      <diagonal/>
    </border>
    <border>
      <left style="medium">
        <color rgb="FF000000"/>
      </left>
      <right/>
      <top style="medium">
        <color rgb="FF000000"/>
      </top>
      <bottom style="medium">
        <color auto="1"/>
      </bottom>
      <diagonal/>
    </border>
    <border>
      <left style="medium">
        <color rgb="FF000000"/>
      </left>
      <right style="medium">
        <color rgb="FF000000"/>
      </right>
      <top style="medium">
        <color rgb="FF000000"/>
      </top>
      <bottom style="medium">
        <color auto="1"/>
      </bottom>
      <diagonal/>
    </border>
    <border>
      <left style="medium">
        <color auto="1"/>
      </left>
      <right style="medium">
        <color rgb="FF000000"/>
      </right>
      <top style="medium">
        <color rgb="FF000000"/>
      </top>
      <bottom style="medium">
        <color auto="1"/>
      </bottom>
      <diagonal/>
    </border>
    <border>
      <left style="medium">
        <color rgb="FF000000"/>
      </left>
      <right style="medium">
        <color auto="1"/>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auto="1"/>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auto="1"/>
      </right>
      <top/>
      <bottom style="medium">
        <color rgb="FF000000"/>
      </bottom>
      <diagonal/>
    </border>
    <border>
      <left style="medium">
        <color rgb="FF000000"/>
      </left>
      <right style="medium">
        <color auto="1"/>
      </right>
      <top style="medium">
        <color rgb="FF000000"/>
      </top>
      <bottom/>
      <diagonal/>
    </border>
    <border>
      <left style="medium">
        <color rgb="FF000000"/>
      </left>
      <right style="medium">
        <color rgb="FF000000"/>
      </right>
      <top/>
      <bottom style="medium">
        <color rgb="FF000000"/>
      </bottom>
      <diagonal/>
    </border>
    <border>
      <left style="medium">
        <color auto="1"/>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auto="1"/>
      </left>
      <right style="medium">
        <color rgb="FF000000"/>
      </right>
      <top style="medium">
        <color rgb="FF000000"/>
      </top>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top style="medium">
        <color auto="1"/>
      </top>
      <bottom style="medium">
        <color auto="1"/>
      </bottom>
      <diagonal/>
    </border>
    <border>
      <left style="medium">
        <color auto="1"/>
      </left>
      <right/>
      <top style="medium">
        <color auto="1"/>
      </top>
      <bottom style="medium">
        <color auto="1"/>
      </bottom>
      <diagonal/>
    </border>
  </borders>
  <cellStyleXfs count="18">
    <xf numFmtId="0" fontId="0" fillId="0" borderId="0"/>
    <xf numFmtId="0" fontId="9" fillId="0" borderId="0"/>
    <xf numFmtId="0" fontId="1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5" fillId="0" borderId="0"/>
    <xf numFmtId="0" fontId="1" fillId="0" borderId="0"/>
  </cellStyleXfs>
  <cellXfs count="245">
    <xf numFmtId="0" fontId="0" fillId="0" borderId="0" xfId="0"/>
    <xf numFmtId="0" fontId="2" fillId="0" borderId="0" xfId="0" applyFont="1" applyAlignment="1">
      <alignment horizontal="center"/>
    </xf>
    <xf numFmtId="0" fontId="2" fillId="0" borderId="0" xfId="0" applyFont="1"/>
    <xf numFmtId="0" fontId="4" fillId="0" borderId="1" xfId="0" applyFont="1" applyFill="1" applyBorder="1" applyAlignment="1">
      <alignment horizontal="center" wrapText="1"/>
    </xf>
    <xf numFmtId="0" fontId="7" fillId="2" borderId="1" xfId="0" applyFont="1" applyFill="1" applyBorder="1" applyAlignment="1">
      <alignment vertical="top" wrapText="1"/>
    </xf>
    <xf numFmtId="0" fontId="5" fillId="0" borderId="0" xfId="0" applyFont="1"/>
    <xf numFmtId="0" fontId="6" fillId="2" borderId="1" xfId="0" applyFont="1" applyFill="1" applyBorder="1" applyAlignment="1">
      <alignment horizontal="center" vertical="center" wrapText="1"/>
    </xf>
    <xf numFmtId="0" fontId="0" fillId="0" borderId="0" xfId="0"/>
    <xf numFmtId="0" fontId="5" fillId="0" borderId="1" xfId="0" applyFont="1" applyFill="1" applyBorder="1" applyAlignment="1">
      <alignment horizontal="center" vertical="center" wrapText="1"/>
    </xf>
    <xf numFmtId="0" fontId="3" fillId="0" borderId="1" xfId="0" applyFont="1" applyFill="1" applyBorder="1" applyAlignment="1">
      <alignment horizontal="center" wrapText="1"/>
    </xf>
    <xf numFmtId="0" fontId="6" fillId="2" borderId="1" xfId="0" applyFont="1" applyFill="1" applyBorder="1" applyAlignment="1">
      <alignment horizontal="center" vertical="top" wrapText="1"/>
    </xf>
    <xf numFmtId="0" fontId="5" fillId="0" borderId="5" xfId="0" applyFont="1" applyBorder="1" applyAlignment="1">
      <alignment horizontal="left"/>
    </xf>
    <xf numFmtId="0" fontId="4" fillId="9" borderId="1" xfId="0" applyFont="1" applyFill="1" applyBorder="1" applyAlignment="1">
      <alignment horizontal="center" wrapText="1"/>
    </xf>
    <xf numFmtId="0" fontId="5" fillId="9" borderId="1" xfId="0" applyFont="1" applyFill="1" applyBorder="1" applyAlignment="1">
      <alignment horizontal="center" vertical="center" wrapText="1"/>
    </xf>
    <xf numFmtId="0" fontId="0" fillId="10" borderId="0" xfId="0" applyFill="1"/>
    <xf numFmtId="0" fontId="8" fillId="0" borderId="3" xfId="0" applyFont="1" applyBorder="1" applyAlignment="1"/>
    <xf numFmtId="0" fontId="8" fillId="0" borderId="5" xfId="0" applyFont="1" applyBorder="1" applyAlignment="1"/>
    <xf numFmtId="0" fontId="8" fillId="0" borderId="2" xfId="0" applyFont="1" applyBorder="1" applyAlignment="1"/>
    <xf numFmtId="0" fontId="5" fillId="0" borderId="3" xfId="0" applyFont="1" applyBorder="1" applyAlignment="1"/>
    <xf numFmtId="0" fontId="5" fillId="0" borderId="5" xfId="0" applyFont="1" applyBorder="1" applyAlignment="1"/>
    <xf numFmtId="0" fontId="5" fillId="0" borderId="2" xfId="0" applyFont="1" applyBorder="1" applyAlignment="1"/>
    <xf numFmtId="0" fontId="5" fillId="0" borderId="5" xfId="0" applyFont="1" applyBorder="1" applyAlignment="1">
      <alignment horizontal="left"/>
    </xf>
    <xf numFmtId="0" fontId="10" fillId="10" borderId="1" xfId="0" applyFont="1" applyFill="1" applyBorder="1"/>
    <xf numFmtId="0" fontId="5" fillId="0" borderId="1" xfId="0" applyFont="1" applyBorder="1" applyAlignment="1"/>
    <xf numFmtId="0" fontId="5" fillId="0" borderId="5" xfId="0" applyFont="1" applyBorder="1" applyAlignment="1">
      <alignment horizontal="left"/>
    </xf>
    <xf numFmtId="0" fontId="5" fillId="0" borderId="2" xfId="0" applyFont="1" applyBorder="1" applyAlignment="1">
      <alignment horizontal="left"/>
    </xf>
    <xf numFmtId="0" fontId="10" fillId="10" borderId="2" xfId="0" applyFont="1" applyFill="1" applyBorder="1"/>
    <xf numFmtId="0" fontId="4" fillId="0" borderId="1"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7" fillId="9" borderId="7"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4" fillId="2" borderId="1" xfId="0" applyFont="1" applyFill="1" applyBorder="1" applyAlignment="1">
      <alignment vertical="top" wrapText="1"/>
    </xf>
    <xf numFmtId="0" fontId="23" fillId="8" borderId="1" xfId="0" applyFont="1" applyFill="1" applyBorder="1" applyAlignment="1">
      <alignment horizontal="center" vertical="center" wrapText="1"/>
    </xf>
    <xf numFmtId="0" fontId="23" fillId="9" borderId="1" xfId="0" applyFont="1" applyFill="1" applyBorder="1" applyAlignment="1">
      <alignment horizontal="center" vertical="center" wrapText="1"/>
    </xf>
    <xf numFmtId="0" fontId="25" fillId="2" borderId="1" xfId="0" applyFont="1" applyFill="1" applyBorder="1" applyAlignment="1">
      <alignment vertical="top" wrapText="1"/>
    </xf>
    <xf numFmtId="0" fontId="12" fillId="0" borderId="0" xfId="0" applyFont="1" applyAlignment="1">
      <alignment horizontal="left" wrapText="1"/>
    </xf>
    <xf numFmtId="0" fontId="22" fillId="0" borderId="0" xfId="0" applyFont="1" applyBorder="1" applyAlignment="1">
      <alignment vertical="center"/>
    </xf>
    <xf numFmtId="14" fontId="18" fillId="0" borderId="0" xfId="0" applyNumberFormat="1" applyFont="1" applyBorder="1" applyAlignment="1">
      <alignment vertical="center"/>
    </xf>
    <xf numFmtId="0" fontId="12" fillId="0" borderId="1" xfId="0" applyFont="1" applyFill="1" applyBorder="1" applyAlignment="1">
      <alignment horizontal="center" wrapText="1"/>
    </xf>
    <xf numFmtId="0" fontId="22" fillId="11" borderId="1" xfId="0" applyFont="1" applyFill="1" applyBorder="1" applyAlignment="1">
      <alignment horizontal="center" vertical="center" wrapText="1"/>
    </xf>
    <xf numFmtId="0" fontId="22" fillId="9" borderId="1" xfId="0" applyFont="1" applyFill="1" applyBorder="1" applyAlignment="1">
      <alignment horizontal="center" vertical="center" wrapText="1"/>
    </xf>
    <xf numFmtId="0" fontId="26" fillId="2" borderId="1" xfId="0" applyFont="1" applyFill="1" applyBorder="1" applyAlignment="1">
      <alignment vertical="top" wrapText="1"/>
    </xf>
    <xf numFmtId="0" fontId="27" fillId="0" borderId="1" xfId="0" applyFont="1" applyFill="1" applyBorder="1" applyAlignment="1" applyProtection="1">
      <alignment horizontal="center" vertical="center" wrapText="1"/>
      <protection locked="0"/>
    </xf>
    <xf numFmtId="0" fontId="28" fillId="2" borderId="1" xfId="0" applyFont="1" applyFill="1" applyBorder="1" applyAlignment="1">
      <alignment vertical="top" wrapText="1"/>
    </xf>
    <xf numFmtId="0" fontId="29" fillId="2" borderId="1" xfId="0" applyFont="1" applyFill="1" applyBorder="1" applyAlignment="1">
      <alignment vertical="top" wrapText="1"/>
    </xf>
    <xf numFmtId="0" fontId="27" fillId="9" borderId="1" xfId="0" applyFont="1" applyFill="1" applyBorder="1" applyAlignment="1">
      <alignment horizontal="center" vertical="center" wrapText="1"/>
    </xf>
    <xf numFmtId="0" fontId="22" fillId="0" borderId="0" xfId="0" applyFont="1" applyAlignment="1">
      <alignment horizontal="center"/>
    </xf>
    <xf numFmtId="0" fontId="23" fillId="0" borderId="0" xfId="0" applyFont="1"/>
    <xf numFmtId="0" fontId="22" fillId="3" borderId="3" xfId="0" applyFont="1" applyFill="1" applyBorder="1" applyAlignment="1"/>
    <xf numFmtId="0" fontId="22" fillId="3" borderId="5" xfId="0" applyFont="1" applyFill="1" applyBorder="1" applyAlignment="1"/>
    <xf numFmtId="0" fontId="22" fillId="3" borderId="2" xfId="0" applyFont="1" applyFill="1" applyBorder="1" applyAlignment="1"/>
    <xf numFmtId="0" fontId="22" fillId="5" borderId="3" xfId="0" applyFont="1" applyFill="1" applyBorder="1" applyAlignment="1"/>
    <xf numFmtId="0" fontId="22" fillId="5" borderId="5" xfId="0" applyFont="1" applyFill="1" applyBorder="1" applyAlignment="1"/>
    <xf numFmtId="0" fontId="22" fillId="5" borderId="2" xfId="0" applyFont="1" applyFill="1" applyBorder="1" applyAlignment="1"/>
    <xf numFmtId="0" fontId="22" fillId="4" borderId="5" xfId="0" applyFont="1" applyFill="1" applyBorder="1" applyAlignment="1"/>
    <xf numFmtId="0" fontId="22" fillId="4" borderId="2" xfId="0" applyFont="1" applyFill="1" applyBorder="1" applyAlignment="1"/>
    <xf numFmtId="0" fontId="22" fillId="6" borderId="5" xfId="0" applyFont="1" applyFill="1" applyBorder="1" applyAlignment="1"/>
    <xf numFmtId="0" fontId="22" fillId="6" borderId="2" xfId="0" applyFont="1" applyFill="1" applyBorder="1" applyAlignment="1"/>
    <xf numFmtId="0" fontId="22" fillId="7" borderId="3" xfId="0" applyFont="1" applyFill="1" applyBorder="1" applyAlignment="1"/>
    <xf numFmtId="0" fontId="22" fillId="7" borderId="5" xfId="0" applyFont="1" applyFill="1" applyBorder="1" applyAlignment="1"/>
    <xf numFmtId="0" fontId="22" fillId="7" borderId="2" xfId="0" applyFont="1" applyFill="1" applyBorder="1" applyAlignment="1"/>
    <xf numFmtId="0" fontId="23" fillId="8" borderId="3" xfId="0" applyFont="1" applyFill="1" applyBorder="1" applyAlignment="1">
      <alignment horizontal="center" vertical="center" wrapText="1"/>
    </xf>
    <xf numFmtId="0" fontId="23" fillId="9" borderId="3" xfId="0" applyFont="1" applyFill="1" applyBorder="1" applyAlignment="1">
      <alignment horizontal="center" vertical="center" wrapText="1"/>
    </xf>
    <xf numFmtId="0" fontId="18" fillId="0" borderId="0" xfId="0" applyFont="1" applyBorder="1" applyAlignment="1">
      <alignment vertical="center"/>
    </xf>
    <xf numFmtId="0" fontId="12" fillId="9" borderId="6" xfId="0" applyFont="1" applyFill="1" applyBorder="1" applyAlignment="1">
      <alignment horizontal="center" vertical="center" wrapText="1"/>
    </xf>
    <xf numFmtId="0" fontId="24" fillId="0" borderId="1" xfId="0" applyFont="1" applyFill="1" applyBorder="1" applyAlignment="1" applyProtection="1">
      <alignment horizontal="left" vertical="center" wrapText="1"/>
      <protection locked="0"/>
    </xf>
    <xf numFmtId="0" fontId="22" fillId="0" borderId="0" xfId="0" applyFont="1"/>
    <xf numFmtId="0" fontId="22" fillId="0" borderId="0" xfId="0" applyFont="1" applyAlignment="1">
      <alignment vertical="center"/>
    </xf>
    <xf numFmtId="0" fontId="12" fillId="0" borderId="7" xfId="0" applyFont="1" applyFill="1" applyBorder="1" applyAlignment="1">
      <alignment horizontal="center" wrapText="1"/>
    </xf>
    <xf numFmtId="0" fontId="22" fillId="9" borderId="2" xfId="0" applyFont="1" applyFill="1" applyBorder="1" applyAlignment="1">
      <alignment horizontal="center" vertical="center" wrapText="1"/>
    </xf>
    <xf numFmtId="0" fontId="29" fillId="2" borderId="2" xfId="0" applyFont="1" applyFill="1" applyBorder="1" applyAlignment="1">
      <alignment vertical="top" wrapText="1"/>
    </xf>
    <xf numFmtId="0" fontId="27" fillId="9" borderId="2" xfId="0" applyFont="1" applyFill="1" applyBorder="1" applyAlignment="1">
      <alignment horizontal="center" vertical="center" wrapText="1"/>
    </xf>
    <xf numFmtId="0" fontId="22" fillId="10" borderId="0" xfId="0" applyFont="1" applyFill="1"/>
    <xf numFmtId="0" fontId="32" fillId="0" borderId="0" xfId="0" applyFont="1" applyAlignment="1">
      <alignment horizontal="right" wrapText="1"/>
    </xf>
    <xf numFmtId="0" fontId="20" fillId="0" borderId="0" xfId="0" applyFont="1" applyAlignment="1">
      <alignment wrapText="1"/>
    </xf>
    <xf numFmtId="0" fontId="21" fillId="0" borderId="0" xfId="0" applyFont="1" applyAlignment="1" applyProtection="1">
      <alignment vertical="center"/>
      <protection locked="0"/>
    </xf>
    <xf numFmtId="0" fontId="12" fillId="0" borderId="0" xfId="0" applyFont="1" applyAlignment="1">
      <alignment horizontal="right" vertical="center"/>
    </xf>
    <xf numFmtId="0" fontId="19" fillId="9" borderId="6" xfId="0" applyFont="1" applyFill="1" applyBorder="1" applyAlignment="1">
      <alignment horizontal="left" vertical="center" wrapText="1"/>
    </xf>
    <xf numFmtId="0" fontId="24" fillId="0" borderId="1" xfId="0" applyFont="1" applyBorder="1" applyAlignment="1" applyProtection="1">
      <alignment horizontal="left" vertical="center" wrapText="1"/>
      <protection locked="0"/>
    </xf>
    <xf numFmtId="0" fontId="17" fillId="9" borderId="7"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24" fillId="2" borderId="1" xfId="0" applyFont="1" applyFill="1" applyBorder="1" applyAlignment="1">
      <alignment horizontal="left" vertical="center" wrapText="1"/>
    </xf>
    <xf numFmtId="0" fontId="25" fillId="2" borderId="1" xfId="0" applyFont="1" applyFill="1" applyBorder="1" applyAlignment="1">
      <alignment horizontal="left" vertical="center" wrapText="1"/>
    </xf>
    <xf numFmtId="0" fontId="24" fillId="0" borderId="1" xfId="0" applyFont="1" applyBorder="1" applyAlignment="1" applyProtection="1">
      <alignment horizontal="left" vertical="center" wrapText="1"/>
    </xf>
    <xf numFmtId="0" fontId="35" fillId="2" borderId="1" xfId="0" applyFont="1" applyFill="1" applyBorder="1" applyAlignment="1">
      <alignment horizontal="center" vertical="center" wrapText="1"/>
    </xf>
    <xf numFmtId="0" fontId="35" fillId="2"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7" fillId="9" borderId="7" xfId="0" applyFont="1" applyFill="1" applyBorder="1" applyAlignment="1">
      <alignment horizont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7" fillId="0" borderId="0" xfId="0" applyFont="1" applyFill="1" applyBorder="1" applyAlignment="1" applyProtection="1">
      <alignment horizontal="center" vertical="center" wrapText="1"/>
      <protection locked="0"/>
    </xf>
    <xf numFmtId="0" fontId="23" fillId="0" borderId="0" xfId="0" applyFont="1" applyFill="1" applyBorder="1" applyAlignment="1">
      <alignment horizontal="center" vertical="center" wrapText="1"/>
    </xf>
    <xf numFmtId="0" fontId="8" fillId="0" borderId="7" xfId="0" applyFont="1" applyBorder="1"/>
    <xf numFmtId="0" fontId="15" fillId="0" borderId="1" xfId="0" applyFont="1" applyBorder="1" applyAlignment="1" applyProtection="1">
      <alignment horizontal="left" vertical="center" wrapText="1"/>
    </xf>
    <xf numFmtId="0" fontId="27"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left" vertical="center" wrapText="1"/>
    </xf>
    <xf numFmtId="0" fontId="24"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27" fillId="0" borderId="2" xfId="0" applyFont="1" applyFill="1" applyBorder="1" applyAlignment="1" applyProtection="1">
      <alignment horizontal="center" vertical="center" wrapText="1"/>
    </xf>
    <xf numFmtId="0" fontId="4" fillId="9" borderId="1" xfId="0" applyFont="1" applyFill="1" applyBorder="1" applyAlignment="1" applyProtection="1">
      <alignment horizontal="center" wrapText="1"/>
    </xf>
    <xf numFmtId="0" fontId="17" fillId="9" borderId="7" xfId="0" applyFont="1" applyFill="1" applyBorder="1" applyAlignment="1" applyProtection="1">
      <alignment horizontal="left" vertical="center" wrapText="1"/>
    </xf>
    <xf numFmtId="0" fontId="27" fillId="9" borderId="1" xfId="0" applyFont="1" applyFill="1" applyBorder="1" applyAlignment="1" applyProtection="1">
      <alignment horizontal="center" vertical="center" wrapText="1"/>
    </xf>
    <xf numFmtId="0" fontId="23" fillId="9" borderId="1" xfId="0" applyFont="1" applyFill="1" applyBorder="1" applyAlignment="1" applyProtection="1">
      <alignment horizontal="center" vertical="center" wrapText="1"/>
    </xf>
    <xf numFmtId="0" fontId="23" fillId="9" borderId="3" xfId="0" applyFont="1" applyFill="1" applyBorder="1" applyAlignment="1" applyProtection="1">
      <alignment horizontal="center" vertical="center" wrapText="1"/>
    </xf>
    <xf numFmtId="0" fontId="19" fillId="9" borderId="1" xfId="0" applyFont="1" applyFill="1" applyBorder="1" applyAlignment="1" applyProtection="1">
      <alignment horizontal="left" vertical="center" wrapText="1"/>
    </xf>
    <xf numFmtId="0" fontId="27" fillId="9" borderId="2"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16" fillId="2" borderId="1" xfId="0" applyFont="1" applyFill="1" applyBorder="1" applyAlignment="1" applyProtection="1">
      <alignment horizontal="left" vertical="center" wrapText="1"/>
    </xf>
    <xf numFmtId="0" fontId="29" fillId="2" borderId="1" xfId="0" applyFont="1" applyFill="1" applyBorder="1" applyAlignment="1" applyProtection="1">
      <alignment vertical="top" wrapText="1"/>
    </xf>
    <xf numFmtId="0" fontId="23" fillId="8" borderId="1" xfId="0" applyFont="1" applyFill="1" applyBorder="1" applyAlignment="1" applyProtection="1">
      <alignment horizontal="center" vertical="center" wrapText="1"/>
    </xf>
    <xf numFmtId="0" fontId="23" fillId="8" borderId="3" xfId="0" applyFont="1" applyFill="1" applyBorder="1" applyAlignment="1" applyProtection="1">
      <alignment horizontal="center" vertical="center" wrapText="1"/>
    </xf>
    <xf numFmtId="0" fontId="25" fillId="2" borderId="1" xfId="0" applyFont="1" applyFill="1" applyBorder="1" applyAlignment="1" applyProtection="1">
      <alignment horizontal="left" vertical="center" wrapText="1"/>
    </xf>
    <xf numFmtId="0" fontId="29" fillId="2" borderId="2" xfId="0" applyFont="1" applyFill="1" applyBorder="1" applyAlignment="1" applyProtection="1">
      <alignment vertical="top" wrapText="1"/>
    </xf>
    <xf numFmtId="0" fontId="25" fillId="2" borderId="1" xfId="0" applyFont="1" applyFill="1" applyBorder="1" applyAlignment="1" applyProtection="1">
      <alignment vertical="top" wrapText="1"/>
    </xf>
    <xf numFmtId="0" fontId="37" fillId="9" borderId="7" xfId="0" applyFont="1" applyFill="1" applyBorder="1" applyAlignment="1" applyProtection="1">
      <alignment horizontal="center" wrapText="1"/>
      <protection locked="0"/>
    </xf>
    <xf numFmtId="0" fontId="12" fillId="0" borderId="1" xfId="0" applyFont="1" applyBorder="1" applyProtection="1"/>
    <xf numFmtId="0" fontId="23" fillId="0" borderId="0" xfId="0" applyFont="1" applyProtection="1"/>
    <xf numFmtId="0" fontId="12" fillId="0" borderId="1" xfId="0" applyFont="1" applyBorder="1" applyAlignment="1" applyProtection="1"/>
    <xf numFmtId="0" fontId="12" fillId="0" borderId="2" xfId="0" applyFont="1" applyBorder="1" applyProtection="1"/>
    <xf numFmtId="0" fontId="22" fillId="0" borderId="2" xfId="0" applyFont="1" applyBorder="1" applyAlignment="1" applyProtection="1">
      <alignment horizontal="left"/>
    </xf>
    <xf numFmtId="0" fontId="22" fillId="0" borderId="1" xfId="0" applyFont="1" applyBorder="1" applyAlignment="1" applyProtection="1"/>
    <xf numFmtId="0" fontId="22" fillId="0" borderId="5" xfId="0" applyFont="1" applyBorder="1" applyAlignment="1" applyProtection="1">
      <alignment horizontal="left"/>
    </xf>
    <xf numFmtId="0" fontId="30" fillId="10" borderId="1" xfId="0" applyFont="1" applyFill="1" applyBorder="1" applyProtection="1"/>
    <xf numFmtId="0" fontId="0" fillId="0" borderId="0" xfId="0" applyProtection="1"/>
    <xf numFmtId="0" fontId="30" fillId="10" borderId="2" xfId="0" applyFont="1" applyFill="1" applyBorder="1" applyProtection="1"/>
    <xf numFmtId="0" fontId="12" fillId="0" borderId="5" xfId="0" applyFont="1" applyBorder="1" applyAlignment="1" applyProtection="1"/>
    <xf numFmtId="0" fontId="8" fillId="0" borderId="2" xfId="0" applyFont="1" applyBorder="1" applyAlignment="1" applyProtection="1"/>
    <xf numFmtId="0" fontId="8" fillId="0" borderId="2" xfId="0" applyFont="1" applyBorder="1" applyProtection="1"/>
    <xf numFmtId="0" fontId="22" fillId="12" borderId="2" xfId="0" applyFont="1" applyFill="1" applyBorder="1" applyAlignment="1" applyProtection="1">
      <alignment horizontal="left"/>
    </xf>
    <xf numFmtId="0" fontId="22" fillId="0" borderId="5" xfId="0" applyFont="1" applyBorder="1" applyAlignment="1" applyProtection="1"/>
    <xf numFmtId="0" fontId="5" fillId="0" borderId="2" xfId="0" applyFont="1" applyBorder="1" applyAlignment="1" applyProtection="1"/>
    <xf numFmtId="0" fontId="5" fillId="0" borderId="5" xfId="0" applyFont="1" applyBorder="1" applyAlignment="1" applyProtection="1">
      <alignment horizontal="left"/>
    </xf>
    <xf numFmtId="0" fontId="5" fillId="13" borderId="2" xfId="0" applyFont="1" applyFill="1" applyBorder="1" applyAlignment="1" applyProtection="1">
      <alignment horizontal="left"/>
    </xf>
    <xf numFmtId="0" fontId="5" fillId="0" borderId="1" xfId="0" applyFont="1" applyBorder="1" applyAlignment="1" applyProtection="1"/>
    <xf numFmtId="0" fontId="5" fillId="0" borderId="5" xfId="0" applyFont="1" applyBorder="1" applyAlignment="1" applyProtection="1"/>
    <xf numFmtId="0" fontId="5" fillId="0" borderId="2" xfId="0" applyFont="1" applyBorder="1" applyAlignment="1" applyProtection="1">
      <alignment horizontal="left"/>
    </xf>
    <xf numFmtId="0" fontId="27" fillId="0" borderId="9"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3" fillId="0" borderId="8"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4" fillId="0" borderId="10" xfId="0" applyFont="1" applyFill="1" applyBorder="1" applyAlignment="1" applyProtection="1">
      <alignment horizontal="left" vertical="center" wrapText="1"/>
      <protection locked="0"/>
    </xf>
    <xf numFmtId="0" fontId="14" fillId="0" borderId="0" xfId="0" applyFont="1" applyFill="1" applyBorder="1" applyAlignment="1">
      <alignment horizontal="left" vertical="center" wrapText="1"/>
    </xf>
    <xf numFmtId="0" fontId="24" fillId="0" borderId="0" xfId="0" applyFont="1" applyFill="1" applyBorder="1" applyAlignment="1" applyProtection="1">
      <alignment horizontal="left" vertical="center" wrapText="1"/>
      <protection locked="0"/>
    </xf>
    <xf numFmtId="0" fontId="0" fillId="0" borderId="0" xfId="0" applyBorder="1"/>
    <xf numFmtId="0" fontId="39" fillId="0" borderId="1"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36" fillId="9" borderId="7" xfId="0" applyFont="1" applyFill="1" applyBorder="1" applyAlignment="1" applyProtection="1">
      <alignment horizontal="center" wrapText="1"/>
      <protection locked="0"/>
    </xf>
    <xf numFmtId="0" fontId="5" fillId="0" borderId="5" xfId="0" applyFont="1" applyBorder="1" applyAlignment="1">
      <alignment horizontal="left"/>
    </xf>
    <xf numFmtId="0" fontId="5" fillId="0" borderId="2" xfId="0" applyFont="1" applyBorder="1" applyAlignment="1">
      <alignment horizontal="left"/>
    </xf>
    <xf numFmtId="0" fontId="42" fillId="0" borderId="1" xfId="0" applyFont="1" applyBorder="1" applyAlignment="1">
      <alignment horizontal="left" vertical="center" wrapText="1"/>
    </xf>
    <xf numFmtId="0" fontId="22" fillId="14" borderId="3" xfId="0" applyFont="1" applyFill="1" applyBorder="1" applyAlignment="1"/>
    <xf numFmtId="0" fontId="22" fillId="15" borderId="3" xfId="0" applyFont="1" applyFill="1" applyBorder="1" applyAlignment="1"/>
    <xf numFmtId="0" fontId="40" fillId="0" borderId="0" xfId="0" applyFont="1" applyFill="1" applyBorder="1" applyAlignment="1" applyProtection="1">
      <alignment horizontal="left" vertical="center" wrapText="1"/>
      <protection locked="0"/>
    </xf>
    <xf numFmtId="0" fontId="15" fillId="0" borderId="7" xfId="0" applyFont="1" applyFill="1" applyBorder="1" applyAlignment="1">
      <alignment horizontal="left" vertical="center" wrapText="1"/>
    </xf>
    <xf numFmtId="0" fontId="48" fillId="0" borderId="6" xfId="0" applyFont="1" applyFill="1" applyBorder="1" applyAlignment="1">
      <alignment horizontal="left" vertical="center" wrapText="1"/>
    </xf>
    <xf numFmtId="0" fontId="6" fillId="10" borderId="1" xfId="0" applyFont="1" applyFill="1" applyBorder="1" applyAlignment="1" applyProtection="1">
      <alignment horizontal="center" vertical="center" wrapText="1"/>
    </xf>
    <xf numFmtId="0" fontId="35" fillId="10" borderId="1" xfId="0" applyFont="1" applyFill="1" applyBorder="1" applyAlignment="1" applyProtection="1">
      <alignment horizontal="center" vertical="center" wrapText="1"/>
      <protection locked="0"/>
    </xf>
    <xf numFmtId="0" fontId="16" fillId="10" borderId="1" xfId="0" applyFont="1" applyFill="1" applyBorder="1" applyAlignment="1" applyProtection="1">
      <alignment horizontal="left" vertical="center" wrapText="1"/>
    </xf>
    <xf numFmtId="0" fontId="29" fillId="10" borderId="1" xfId="0" applyFont="1" applyFill="1" applyBorder="1" applyAlignment="1" applyProtection="1">
      <alignment vertical="top" wrapText="1"/>
    </xf>
    <xf numFmtId="0" fontId="23" fillId="10" borderId="1" xfId="0" applyFont="1" applyFill="1" applyBorder="1" applyAlignment="1" applyProtection="1">
      <alignment horizontal="center" vertical="center" wrapText="1"/>
    </xf>
    <xf numFmtId="0" fontId="23" fillId="10" borderId="3" xfId="0" applyFont="1" applyFill="1" applyBorder="1" applyAlignment="1" applyProtection="1">
      <alignment horizontal="center" vertical="center" wrapText="1"/>
    </xf>
    <xf numFmtId="0" fontId="25" fillId="10" borderId="1" xfId="0" applyFont="1" applyFill="1" applyBorder="1" applyAlignment="1" applyProtection="1">
      <alignment horizontal="left" vertical="center" wrapText="1"/>
    </xf>
    <xf numFmtId="0" fontId="29" fillId="10" borderId="2" xfId="0" applyFont="1" applyFill="1" applyBorder="1" applyAlignment="1" applyProtection="1">
      <alignment vertical="top" wrapText="1"/>
    </xf>
    <xf numFmtId="0" fontId="25" fillId="10" borderId="1" xfId="0" applyFont="1" applyFill="1" applyBorder="1" applyAlignment="1" applyProtection="1">
      <alignment vertical="top" wrapText="1"/>
    </xf>
    <xf numFmtId="0" fontId="50" fillId="0" borderId="15" xfId="0" applyFont="1" applyBorder="1" applyAlignment="1">
      <alignment horizontal="center" vertical="center" wrapText="1"/>
    </xf>
    <xf numFmtId="0" fontId="50" fillId="0" borderId="16" xfId="0" applyFont="1" applyBorder="1" applyAlignment="1">
      <alignment horizontal="center" vertical="center" wrapText="1"/>
    </xf>
    <xf numFmtId="0" fontId="50" fillId="0" borderId="17" xfId="0" applyFont="1" applyBorder="1" applyAlignment="1">
      <alignment vertical="center" wrapText="1"/>
    </xf>
    <xf numFmtId="0" fontId="50" fillId="0" borderId="13" xfId="0" applyFont="1" applyBorder="1" applyAlignment="1">
      <alignment vertical="center" wrapText="1"/>
    </xf>
    <xf numFmtId="0" fontId="50" fillId="0" borderId="18" xfId="0" applyFont="1" applyBorder="1" applyAlignment="1">
      <alignment vertical="center" wrapText="1"/>
    </xf>
    <xf numFmtId="0" fontId="50" fillId="0" borderId="16" xfId="0" applyFont="1" applyBorder="1" applyAlignment="1">
      <alignment vertical="center" wrapText="1"/>
    </xf>
    <xf numFmtId="0" fontId="50" fillId="0" borderId="18" xfId="0" applyFont="1" applyBorder="1" applyAlignment="1">
      <alignment horizontal="center" vertical="center" wrapText="1"/>
    </xf>
    <xf numFmtId="0" fontId="1" fillId="0" borderId="0" xfId="17"/>
    <xf numFmtId="0" fontId="51" fillId="0" borderId="19" xfId="17" applyFont="1" applyFill="1" applyBorder="1" applyAlignment="1">
      <alignment horizontal="left" vertical="center" wrapText="1" readingOrder="1"/>
    </xf>
    <xf numFmtId="0" fontId="52" fillId="16" borderId="23" xfId="17" applyFont="1" applyFill="1" applyBorder="1" applyAlignment="1">
      <alignment vertical="top" wrapText="1"/>
    </xf>
    <xf numFmtId="0" fontId="51" fillId="0" borderId="24" xfId="17" applyFont="1" applyFill="1" applyBorder="1" applyAlignment="1">
      <alignment horizontal="left" vertical="center" wrapText="1" readingOrder="1"/>
    </xf>
    <xf numFmtId="0" fontId="51" fillId="0" borderId="25" xfId="17" applyFont="1" applyFill="1" applyBorder="1" applyAlignment="1">
      <alignment horizontal="left" vertical="center" wrapText="1" readingOrder="1"/>
    </xf>
    <xf numFmtId="0" fontId="52" fillId="16" borderId="26" xfId="17" applyFont="1" applyFill="1" applyBorder="1" applyAlignment="1">
      <alignment vertical="top" wrapText="1"/>
    </xf>
    <xf numFmtId="0" fontId="52" fillId="17" borderId="26" xfId="17" applyFont="1" applyFill="1" applyBorder="1" applyAlignment="1">
      <alignment vertical="top" wrapText="1"/>
    </xf>
    <xf numFmtId="0" fontId="51" fillId="0" borderId="27" xfId="17" applyFont="1" applyFill="1" applyBorder="1" applyAlignment="1">
      <alignment horizontal="left" vertical="center" wrapText="1" readingOrder="1"/>
    </xf>
    <xf numFmtId="0" fontId="52" fillId="0" borderId="25" xfId="17" applyFont="1" applyFill="1" applyBorder="1" applyAlignment="1">
      <alignment vertical="top" wrapText="1"/>
    </xf>
    <xf numFmtId="0" fontId="54" fillId="0" borderId="25" xfId="17" applyFont="1" applyFill="1" applyBorder="1" applyAlignment="1">
      <alignment horizontal="left" vertical="center" wrapText="1" readingOrder="1"/>
    </xf>
    <xf numFmtId="0" fontId="52" fillId="12" borderId="26" xfId="17" applyFont="1" applyFill="1" applyBorder="1" applyAlignment="1">
      <alignment vertical="top" wrapText="1"/>
    </xf>
    <xf numFmtId="0" fontId="52" fillId="0" borderId="27" xfId="17" applyFont="1" applyFill="1" applyBorder="1" applyAlignment="1">
      <alignment horizontal="left" vertical="center" wrapText="1" readingOrder="1"/>
    </xf>
    <xf numFmtId="0" fontId="51" fillId="12" borderId="26" xfId="17" applyFont="1" applyFill="1" applyBorder="1" applyAlignment="1">
      <alignment horizontal="left" vertical="center" wrapText="1" readingOrder="1"/>
    </xf>
    <xf numFmtId="0" fontId="51" fillId="0" borderId="31" xfId="17" applyFont="1" applyFill="1" applyBorder="1" applyAlignment="1">
      <alignment horizontal="left" vertical="center" wrapText="1" readingOrder="1"/>
    </xf>
    <xf numFmtId="0" fontId="55" fillId="12" borderId="33" xfId="17" applyFont="1" applyFill="1" applyBorder="1" applyAlignment="1">
      <alignment horizontal="left" vertical="center" wrapText="1" readingOrder="1"/>
    </xf>
    <xf numFmtId="0" fontId="51" fillId="0" borderId="34" xfId="17" applyFont="1" applyFill="1" applyBorder="1" applyAlignment="1">
      <alignment horizontal="left" vertical="center" wrapText="1" readingOrder="1"/>
    </xf>
    <xf numFmtId="0" fontId="55" fillId="0" borderId="33" xfId="17" applyFont="1" applyFill="1" applyBorder="1" applyAlignment="1">
      <alignment horizontal="left" vertical="center" wrapText="1" readingOrder="1"/>
    </xf>
    <xf numFmtId="0" fontId="55" fillId="0" borderId="34" xfId="17" applyFont="1" applyFill="1" applyBorder="1" applyAlignment="1">
      <alignment horizontal="left" vertical="center" wrapText="1" readingOrder="1"/>
    </xf>
    <xf numFmtId="0" fontId="55" fillId="0" borderId="35" xfId="17" applyFont="1" applyFill="1" applyBorder="1" applyAlignment="1">
      <alignment horizontal="left" vertical="center" wrapText="1" readingOrder="1"/>
    </xf>
    <xf numFmtId="0" fontId="52" fillId="0" borderId="31" xfId="17" applyFont="1" applyFill="1" applyBorder="1" applyAlignment="1">
      <alignment vertical="top" wrapText="1"/>
    </xf>
    <xf numFmtId="0" fontId="43" fillId="0" borderId="4" xfId="0" applyFont="1" applyFill="1" applyBorder="1" applyAlignment="1">
      <alignment horizontal="center" vertical="center" textRotation="90" wrapText="1"/>
    </xf>
    <xf numFmtId="0" fontId="43" fillId="0" borderId="6" xfId="0" applyFont="1" applyFill="1" applyBorder="1" applyAlignment="1">
      <alignment horizontal="center" vertical="center" textRotation="90" wrapText="1"/>
    </xf>
    <xf numFmtId="0" fontId="43" fillId="0" borderId="7" xfId="0" applyFont="1" applyFill="1" applyBorder="1" applyAlignment="1">
      <alignment horizontal="center" vertical="center" textRotation="90" wrapText="1"/>
    </xf>
    <xf numFmtId="0" fontId="12" fillId="0" borderId="0" xfId="0" applyFont="1" applyBorder="1" applyAlignment="1">
      <alignment horizontal="center"/>
    </xf>
    <xf numFmtId="0" fontId="20" fillId="0" borderId="0" xfId="0" applyFont="1" applyAlignment="1" applyProtection="1">
      <alignment horizontal="center" vertical="center"/>
      <protection locked="0"/>
    </xf>
    <xf numFmtId="0" fontId="19" fillId="0" borderId="0" xfId="0" applyFont="1" applyAlignment="1">
      <alignment horizontal="center" wrapText="1"/>
    </xf>
    <xf numFmtId="0" fontId="31" fillId="0" borderId="0" xfId="0" applyFont="1" applyAlignment="1">
      <alignment horizontal="center" vertical="center" wrapText="1"/>
    </xf>
    <xf numFmtId="0" fontId="20" fillId="0" borderId="4"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44" fillId="0" borderId="0" xfId="0" applyFont="1" applyAlignment="1">
      <alignment horizontal="center" vertical="center" wrapText="1"/>
    </xf>
    <xf numFmtId="0" fontId="44" fillId="0" borderId="11"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0" xfId="0" applyFont="1" applyBorder="1" applyAlignment="1">
      <alignment horizontal="center" vertical="center"/>
    </xf>
    <xf numFmtId="0" fontId="50" fillId="0" borderId="12" xfId="0" applyFont="1" applyBorder="1" applyAlignment="1">
      <alignment horizontal="center" vertical="center" wrapText="1"/>
    </xf>
    <xf numFmtId="0" fontId="50" fillId="0" borderId="13" xfId="0" applyFont="1" applyBorder="1" applyAlignment="1">
      <alignment horizontal="center" vertical="center" wrapText="1"/>
    </xf>
    <xf numFmtId="0" fontId="12" fillId="0" borderId="9" xfId="0" applyFont="1" applyBorder="1" applyAlignment="1">
      <alignment horizontal="left"/>
    </xf>
    <xf numFmtId="0" fontId="12" fillId="0" borderId="8" xfId="0" applyFont="1" applyBorder="1" applyAlignment="1">
      <alignment horizontal="left"/>
    </xf>
    <xf numFmtId="0" fontId="12" fillId="0" borderId="10" xfId="0" applyFont="1" applyBorder="1" applyAlignment="1">
      <alignment horizontal="left"/>
    </xf>
    <xf numFmtId="0" fontId="17" fillId="0" borderId="3"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33" fillId="0" borderId="8" xfId="2" applyFont="1" applyBorder="1" applyAlignment="1">
      <alignment horizontal="center" vertical="center"/>
    </xf>
    <xf numFmtId="0" fontId="57" fillId="0" borderId="41" xfId="17" applyFont="1" applyBorder="1" applyAlignment="1">
      <alignment horizontal="center"/>
    </xf>
    <xf numFmtId="0" fontId="56" fillId="0" borderId="40" xfId="17" applyFont="1" applyBorder="1" applyAlignment="1">
      <alignment horizontal="center"/>
    </xf>
    <xf numFmtId="0" fontId="56" fillId="0" borderId="14" xfId="17" applyFont="1" applyBorder="1" applyAlignment="1">
      <alignment horizontal="center"/>
    </xf>
    <xf numFmtId="0" fontId="52" fillId="0" borderId="39" xfId="17" applyFont="1" applyFill="1" applyBorder="1" applyAlignment="1">
      <alignment horizontal="center" vertical="top" wrapText="1"/>
    </xf>
    <xf numFmtId="0" fontId="52" fillId="0" borderId="38" xfId="17" applyFont="1" applyFill="1" applyBorder="1" applyAlignment="1">
      <alignment horizontal="center" vertical="top" wrapText="1"/>
    </xf>
    <xf numFmtId="0" fontId="52" fillId="0" borderId="37" xfId="17" applyFont="1" applyFill="1" applyBorder="1" applyAlignment="1">
      <alignment horizontal="center" vertical="top" wrapText="1"/>
    </xf>
    <xf numFmtId="0" fontId="55" fillId="0" borderId="36" xfId="17" applyFont="1" applyFill="1" applyBorder="1" applyAlignment="1">
      <alignment horizontal="left" vertical="center" wrapText="1" readingOrder="1"/>
    </xf>
    <xf numFmtId="0" fontId="55" fillId="0" borderId="34" xfId="17" applyFont="1" applyFill="1" applyBorder="1" applyAlignment="1">
      <alignment horizontal="left" vertical="center" wrapText="1" readingOrder="1"/>
    </xf>
    <xf numFmtId="0" fontId="55" fillId="0" borderId="35" xfId="17" applyFont="1" applyFill="1" applyBorder="1" applyAlignment="1">
      <alignment horizontal="left" vertical="center" wrapText="1" readingOrder="1"/>
    </xf>
    <xf numFmtId="0" fontId="55" fillId="0" borderId="33" xfId="17" applyFont="1" applyFill="1" applyBorder="1" applyAlignment="1">
      <alignment horizontal="left" vertical="center" wrapText="1" readingOrder="1"/>
    </xf>
    <xf numFmtId="0" fontId="55" fillId="0" borderId="35" xfId="17" applyFont="1" applyFill="1" applyBorder="1" applyAlignment="1">
      <alignment horizontal="center" vertical="center" wrapText="1" readingOrder="1"/>
    </xf>
    <xf numFmtId="0" fontId="55" fillId="0" borderId="33" xfId="17" applyFont="1" applyFill="1" applyBorder="1" applyAlignment="1">
      <alignment horizontal="center" vertical="center" wrapText="1" readingOrder="1"/>
    </xf>
    <xf numFmtId="0" fontId="55" fillId="0" borderId="32" xfId="17" applyFont="1" applyFill="1" applyBorder="1" applyAlignment="1">
      <alignment horizontal="left" vertical="center" wrapText="1" readingOrder="1"/>
    </xf>
    <xf numFmtId="0" fontId="55" fillId="0" borderId="31" xfId="17" applyFont="1" applyFill="1" applyBorder="1" applyAlignment="1">
      <alignment horizontal="left" vertical="center" wrapText="1" readingOrder="1"/>
    </xf>
    <xf numFmtId="0" fontId="52" fillId="0" borderId="32" xfId="17" applyFont="1" applyFill="1" applyBorder="1" applyAlignment="1">
      <alignment horizontal="left" vertical="center" wrapText="1"/>
    </xf>
    <xf numFmtId="0" fontId="52" fillId="0" borderId="31" xfId="17" applyFont="1" applyFill="1" applyBorder="1" applyAlignment="1">
      <alignment horizontal="left" vertical="center" wrapText="1"/>
    </xf>
    <xf numFmtId="0" fontId="52" fillId="0" borderId="30" xfId="17" applyFont="1" applyFill="1" applyBorder="1" applyAlignment="1">
      <alignment horizontal="center" vertical="top" wrapText="1"/>
    </xf>
    <xf numFmtId="0" fontId="52" fillId="0" borderId="29" xfId="17" applyFont="1" applyFill="1" applyBorder="1" applyAlignment="1">
      <alignment horizontal="center" vertical="top" wrapText="1"/>
    </xf>
    <xf numFmtId="0" fontId="52" fillId="0" borderId="28" xfId="17" applyFont="1" applyFill="1" applyBorder="1" applyAlignment="1">
      <alignment horizontal="center" vertical="top" wrapText="1"/>
    </xf>
    <xf numFmtId="0" fontId="52" fillId="0" borderId="22" xfId="17" applyFont="1" applyFill="1" applyBorder="1" applyAlignment="1">
      <alignment horizontal="center" vertical="top" wrapText="1"/>
    </xf>
    <xf numFmtId="0" fontId="52" fillId="0" borderId="21" xfId="17" applyFont="1" applyFill="1" applyBorder="1" applyAlignment="1">
      <alignment horizontal="center" vertical="top" wrapText="1"/>
    </xf>
    <xf numFmtId="0" fontId="52" fillId="0" borderId="20" xfId="17" applyFont="1" applyFill="1" applyBorder="1" applyAlignment="1">
      <alignment horizontal="center" vertical="top" wrapText="1"/>
    </xf>
  </cellXfs>
  <cellStyles count="18">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Hyperlink" xfId="2" builtinId="8"/>
    <cellStyle name="Normal" xfId="0" builtinId="0"/>
    <cellStyle name="Normal 2" xfId="1"/>
    <cellStyle name="Normal 3" xfId="16"/>
    <cellStyle name="Normal 3 2" xfId="17"/>
  </cellStyles>
  <dxfs count="94">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patternType="gray125"/>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patternType="gray125"/>
      </fill>
    </dxf>
    <dxf>
      <fill>
        <patternFill patternType="gray125"/>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s>
  <tableStyles count="0" defaultTableStyle="TableStyleMedium2" defaultPivotStyle="PivotStyleLight16"/>
  <colors>
    <mruColors>
      <color rgb="FF00A249"/>
      <color rgb="FFF6862A"/>
      <color rgb="FFEF540F"/>
      <color rgb="FFF8A15A"/>
      <color rgb="FFF57B17"/>
      <color rgb="FFFF9900"/>
      <color rgb="FFFF6600"/>
      <color rgb="FF0000FF"/>
      <color rgb="FF8064A2"/>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REF!" lockText="1" noThreeD="1"/>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checked="Checked"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checked="Checked"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checked="Checked" fmlaLink="#REF!" lockText="1" noThreeD="1"/>
</file>

<file path=xl/ctrlProps/ctrlProp22.xml><?xml version="1.0" encoding="utf-8"?>
<formControlPr xmlns="http://schemas.microsoft.com/office/spreadsheetml/2009/9/main" objectType="CheckBox" checked="Checked" fmlaLink="#REF!" lockText="1" noThreeD="1"/>
</file>

<file path=xl/ctrlProps/ctrlProp23.xml><?xml version="1.0" encoding="utf-8"?>
<formControlPr xmlns="http://schemas.microsoft.com/office/spreadsheetml/2009/9/main" objectType="CheckBox" checked="Checked" fmlaLink="#REF!" lockText="1" noThreeD="1"/>
</file>

<file path=xl/ctrlProps/ctrlProp24.xml><?xml version="1.0" encoding="utf-8"?>
<formControlPr xmlns="http://schemas.microsoft.com/office/spreadsheetml/2009/9/main" objectType="CheckBox" checked="Checked" fmlaLink="#REF!" lockText="1" noThreeD="1"/>
</file>

<file path=xl/ctrlProps/ctrlProp25.xml><?xml version="1.0" encoding="utf-8"?>
<formControlPr xmlns="http://schemas.microsoft.com/office/spreadsheetml/2009/9/main" objectType="CheckBox" checked="Checked" fmlaLink="#REF!" lockText="1" noThreeD="1"/>
</file>

<file path=xl/ctrlProps/ctrlProp26.xml><?xml version="1.0" encoding="utf-8"?>
<formControlPr xmlns="http://schemas.microsoft.com/office/spreadsheetml/2009/9/main" objectType="CheckBox" checked="Checked" fmlaLink="#REF!" lockText="1" noThreeD="1"/>
</file>

<file path=xl/ctrlProps/ctrlProp27.xml><?xml version="1.0" encoding="utf-8"?>
<formControlPr xmlns="http://schemas.microsoft.com/office/spreadsheetml/2009/9/main" objectType="CheckBox" checked="Checked" fmlaLink="#REF!" lockText="1" noThreeD="1"/>
</file>

<file path=xl/ctrlProps/ctrlProp28.xml><?xml version="1.0" encoding="utf-8"?>
<formControlPr xmlns="http://schemas.microsoft.com/office/spreadsheetml/2009/9/main" objectType="CheckBox" checked="Checked" fmlaLink="#REF!" lockText="1" noThreeD="1"/>
</file>

<file path=xl/ctrlProps/ctrlProp29.xml><?xml version="1.0" encoding="utf-8"?>
<formControlPr xmlns="http://schemas.microsoft.com/office/spreadsheetml/2009/9/main" objectType="CheckBox" checked="Checked" fmlaLink="#REF!" lockText="1" noThreeD="1"/>
</file>

<file path=xl/ctrlProps/ctrlProp3.xml><?xml version="1.0" encoding="utf-8"?>
<formControlPr xmlns="http://schemas.microsoft.com/office/spreadsheetml/2009/9/main" objectType="CheckBox" checked="Checked" fmlaLink="#REF!" lockText="1" noThreeD="1"/>
</file>

<file path=xl/ctrlProps/ctrlProp30.xml><?xml version="1.0" encoding="utf-8"?>
<formControlPr xmlns="http://schemas.microsoft.com/office/spreadsheetml/2009/9/main" objectType="CheckBox" checked="Checked" fmlaLink="#REF!" lockText="1" noThreeD="1"/>
</file>

<file path=xl/ctrlProps/ctrlProp31.xml><?xml version="1.0" encoding="utf-8"?>
<formControlPr xmlns="http://schemas.microsoft.com/office/spreadsheetml/2009/9/main" objectType="CheckBox" checked="Checked" fmlaLink="#REF!" lockText="1" noThreeD="1"/>
</file>

<file path=xl/ctrlProps/ctrlProp32.xml><?xml version="1.0" encoding="utf-8"?>
<formControlPr xmlns="http://schemas.microsoft.com/office/spreadsheetml/2009/9/main" objectType="CheckBox" checked="Checked"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checked="Checked" fmlaLink="#REF!" lockText="1" noThreeD="1"/>
</file>

<file path=xl/ctrlProps/ctrlProp35.xml><?xml version="1.0" encoding="utf-8"?>
<formControlPr xmlns="http://schemas.microsoft.com/office/spreadsheetml/2009/9/main" objectType="CheckBox" checked="Checked" fmlaLink="#REF!" lockText="1" noThreeD="1"/>
</file>

<file path=xl/ctrlProps/ctrlProp36.xml><?xml version="1.0" encoding="utf-8"?>
<formControlPr xmlns="http://schemas.microsoft.com/office/spreadsheetml/2009/9/main" objectType="CheckBox" checked="Checked" fmlaLink="#REF!" lockText="1" noThreeD="1"/>
</file>

<file path=xl/ctrlProps/ctrlProp37.xml><?xml version="1.0" encoding="utf-8"?>
<formControlPr xmlns="http://schemas.microsoft.com/office/spreadsheetml/2009/9/main" objectType="CheckBox" fmlaLink="#REF!" lockText="1" noThreeD="1"/>
</file>

<file path=xl/ctrlProps/ctrlProp38.xml><?xml version="1.0" encoding="utf-8"?>
<formControlPr xmlns="http://schemas.microsoft.com/office/spreadsheetml/2009/9/main" objectType="CheckBox" checked="Checked" fmlaLink="#REF!" lockText="1" noThreeD="1"/>
</file>

<file path=xl/ctrlProps/ctrlProp39.xml><?xml version="1.0" encoding="utf-8"?>
<formControlPr xmlns="http://schemas.microsoft.com/office/spreadsheetml/2009/9/main" objectType="CheckBox" fmlaLink="#REF!" lockText="1" noThreeD="1"/>
</file>

<file path=xl/ctrlProps/ctrlProp4.xml><?xml version="1.0" encoding="utf-8"?>
<formControlPr xmlns="http://schemas.microsoft.com/office/spreadsheetml/2009/9/main" objectType="CheckBox" checked="Checked" fmlaLink="#REF!"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REF!" lockText="1" noThreeD="1"/>
</file>

<file path=xl/ctrlProps/ctrlProp43.xml><?xml version="1.0" encoding="utf-8"?>
<formControlPr xmlns="http://schemas.microsoft.com/office/spreadsheetml/2009/9/main" objectType="CheckBox" checked="Checked" fmlaLink="#REF!" lockText="1" noThreeD="1"/>
</file>

<file path=xl/ctrlProps/ctrlProp44.xml><?xml version="1.0" encoding="utf-8"?>
<formControlPr xmlns="http://schemas.microsoft.com/office/spreadsheetml/2009/9/main" objectType="CheckBox" fmlaLink="#REF!" lockText="1" noThreeD="1"/>
</file>

<file path=xl/ctrlProps/ctrlProp45.xml><?xml version="1.0" encoding="utf-8"?>
<formControlPr xmlns="http://schemas.microsoft.com/office/spreadsheetml/2009/9/main" objectType="CheckBox" checked="Checked" fmlaLink="#REF!" lockText="1" noThreeD="1"/>
</file>

<file path=xl/ctrlProps/ctrlProp5.xml><?xml version="1.0" encoding="utf-8"?>
<formControlPr xmlns="http://schemas.microsoft.com/office/spreadsheetml/2009/9/main" objectType="CheckBox" checked="Checked" fmlaLink="#REF!" lockText="1" noThreeD="1"/>
</file>

<file path=xl/ctrlProps/ctrlProp6.xml><?xml version="1.0" encoding="utf-8"?>
<formControlPr xmlns="http://schemas.microsoft.com/office/spreadsheetml/2009/9/main" objectType="CheckBox" checked="Checked"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checked="Checked" fmlaLink="#REF!" lockText="1" noThreeD="1"/>
</file>

<file path=xl/ctrlProps/ctrlProp9.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45720</xdr:colOff>
          <xdr:row>0</xdr:row>
          <xdr:rowOff>182880</xdr:rowOff>
        </xdr:from>
        <xdr:to>
          <xdr:col>0</xdr:col>
          <xdr:colOff>45720</xdr:colOff>
          <xdr:row>0</xdr:row>
          <xdr:rowOff>182880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198120</xdr:rowOff>
        </xdr:from>
        <xdr:to>
          <xdr:col>0</xdr:col>
          <xdr:colOff>45720</xdr:colOff>
          <xdr:row>0</xdr:row>
          <xdr:rowOff>198120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220980</xdr:rowOff>
        </xdr:from>
        <xdr:to>
          <xdr:col>0</xdr:col>
          <xdr:colOff>45720</xdr:colOff>
          <xdr:row>0</xdr:row>
          <xdr:rowOff>220980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228600</xdr:rowOff>
        </xdr:from>
        <xdr:to>
          <xdr:col>0</xdr:col>
          <xdr:colOff>45720</xdr:colOff>
          <xdr:row>0</xdr:row>
          <xdr:rowOff>228600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236220</xdr:rowOff>
        </xdr:from>
        <xdr:to>
          <xdr:col>0</xdr:col>
          <xdr:colOff>45720</xdr:colOff>
          <xdr:row>0</xdr:row>
          <xdr:rowOff>236220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266700</xdr:rowOff>
        </xdr:from>
        <xdr:to>
          <xdr:col>0</xdr:col>
          <xdr:colOff>45720</xdr:colOff>
          <xdr:row>0</xdr:row>
          <xdr:rowOff>266700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xdr:row>
          <xdr:rowOff>0</xdr:rowOff>
        </xdr:from>
        <xdr:to>
          <xdr:col>0</xdr:col>
          <xdr:colOff>45720</xdr:colOff>
          <xdr:row>1</xdr:row>
          <xdr:rowOff>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xdr:row>
          <xdr:rowOff>7620</xdr:rowOff>
        </xdr:from>
        <xdr:to>
          <xdr:col>0</xdr:col>
          <xdr:colOff>45720</xdr:colOff>
          <xdr:row>1</xdr:row>
          <xdr:rowOff>7620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xdr:row>
          <xdr:rowOff>30480</xdr:rowOff>
        </xdr:from>
        <xdr:to>
          <xdr:col>0</xdr:col>
          <xdr:colOff>45720</xdr:colOff>
          <xdr:row>1</xdr:row>
          <xdr:rowOff>30480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45720</xdr:rowOff>
        </xdr:from>
        <xdr:to>
          <xdr:col>0</xdr:col>
          <xdr:colOff>45720</xdr:colOff>
          <xdr:row>0</xdr:row>
          <xdr:rowOff>45720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68580</xdr:rowOff>
        </xdr:from>
        <xdr:to>
          <xdr:col>0</xdr:col>
          <xdr:colOff>45720</xdr:colOff>
          <xdr:row>0</xdr:row>
          <xdr:rowOff>68580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68580</xdr:rowOff>
        </xdr:from>
        <xdr:to>
          <xdr:col>0</xdr:col>
          <xdr:colOff>45720</xdr:colOff>
          <xdr:row>0</xdr:row>
          <xdr:rowOff>68580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68580</xdr:rowOff>
        </xdr:from>
        <xdr:to>
          <xdr:col>0</xdr:col>
          <xdr:colOff>45720</xdr:colOff>
          <xdr:row>0</xdr:row>
          <xdr:rowOff>68580</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68580</xdr:rowOff>
        </xdr:from>
        <xdr:to>
          <xdr:col>0</xdr:col>
          <xdr:colOff>45720</xdr:colOff>
          <xdr:row>0</xdr:row>
          <xdr:rowOff>68580</xdr:rowOff>
        </xdr:to>
        <xdr:sp macro="" textlink="">
          <xdr:nvSpPr>
            <xdr:cNvPr id="1055" name="Check Box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76200</xdr:rowOff>
        </xdr:from>
        <xdr:to>
          <xdr:col>0</xdr:col>
          <xdr:colOff>45720</xdr:colOff>
          <xdr:row>0</xdr:row>
          <xdr:rowOff>76200</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76200</xdr:rowOff>
        </xdr:from>
        <xdr:to>
          <xdr:col>0</xdr:col>
          <xdr:colOff>45720</xdr:colOff>
          <xdr:row>0</xdr:row>
          <xdr:rowOff>76200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83820</xdr:rowOff>
        </xdr:from>
        <xdr:to>
          <xdr:col>0</xdr:col>
          <xdr:colOff>45720</xdr:colOff>
          <xdr:row>0</xdr:row>
          <xdr:rowOff>106680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83820</xdr:rowOff>
        </xdr:from>
        <xdr:to>
          <xdr:col>0</xdr:col>
          <xdr:colOff>45720</xdr:colOff>
          <xdr:row>0</xdr:row>
          <xdr:rowOff>83820</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106680</xdr:rowOff>
        </xdr:from>
        <xdr:to>
          <xdr:col>0</xdr:col>
          <xdr:colOff>45720</xdr:colOff>
          <xdr:row>0</xdr:row>
          <xdr:rowOff>106680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160020</xdr:rowOff>
        </xdr:from>
        <xdr:to>
          <xdr:col>0</xdr:col>
          <xdr:colOff>45720</xdr:colOff>
          <xdr:row>0</xdr:row>
          <xdr:rowOff>160020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xdr:row>
          <xdr:rowOff>106680</xdr:rowOff>
        </xdr:from>
        <xdr:to>
          <xdr:col>0</xdr:col>
          <xdr:colOff>45720</xdr:colOff>
          <xdr:row>1</xdr:row>
          <xdr:rowOff>106680</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45720</xdr:rowOff>
        </xdr:from>
        <xdr:to>
          <xdr:col>0</xdr:col>
          <xdr:colOff>45720</xdr:colOff>
          <xdr:row>2</xdr:row>
          <xdr:rowOff>45720</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68580</xdr:rowOff>
        </xdr:from>
        <xdr:to>
          <xdr:col>0</xdr:col>
          <xdr:colOff>45720</xdr:colOff>
          <xdr:row>2</xdr:row>
          <xdr:rowOff>68580</xdr:rowOff>
        </xdr:to>
        <xdr:sp macro="" textlink="">
          <xdr:nvSpPr>
            <xdr:cNvPr id="1071" name="Check Box 47" hidden="1">
              <a:extLst>
                <a:ext uri="{63B3BB69-23CF-44E3-9099-C40C66FF867C}">
                  <a14:compatExt spid="_x0000_s10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68580</xdr:rowOff>
        </xdr:from>
        <xdr:to>
          <xdr:col>0</xdr:col>
          <xdr:colOff>45720</xdr:colOff>
          <xdr:row>2</xdr:row>
          <xdr:rowOff>68580</xdr:rowOff>
        </xdr:to>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83820</xdr:rowOff>
        </xdr:from>
        <xdr:to>
          <xdr:col>0</xdr:col>
          <xdr:colOff>45720</xdr:colOff>
          <xdr:row>2</xdr:row>
          <xdr:rowOff>83820</xdr:rowOff>
        </xdr:to>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106680</xdr:rowOff>
        </xdr:from>
        <xdr:to>
          <xdr:col>0</xdr:col>
          <xdr:colOff>45720</xdr:colOff>
          <xdr:row>2</xdr:row>
          <xdr:rowOff>106680</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106680</xdr:rowOff>
        </xdr:from>
        <xdr:to>
          <xdr:col>0</xdr:col>
          <xdr:colOff>45720</xdr:colOff>
          <xdr:row>2</xdr:row>
          <xdr:rowOff>106680</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45720</xdr:rowOff>
        </xdr:from>
        <xdr:to>
          <xdr:col>0</xdr:col>
          <xdr:colOff>45720</xdr:colOff>
          <xdr:row>2</xdr:row>
          <xdr:rowOff>45720</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106680</xdr:rowOff>
        </xdr:from>
        <xdr:to>
          <xdr:col>0</xdr:col>
          <xdr:colOff>45720</xdr:colOff>
          <xdr:row>2</xdr:row>
          <xdr:rowOff>106680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106680</xdr:rowOff>
        </xdr:from>
        <xdr:to>
          <xdr:col>0</xdr:col>
          <xdr:colOff>45720</xdr:colOff>
          <xdr:row>2</xdr:row>
          <xdr:rowOff>114300</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114300</xdr:rowOff>
        </xdr:from>
        <xdr:to>
          <xdr:col>0</xdr:col>
          <xdr:colOff>45720</xdr:colOff>
          <xdr:row>2</xdr:row>
          <xdr:rowOff>114300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144780</xdr:rowOff>
        </xdr:from>
        <xdr:to>
          <xdr:col>0</xdr:col>
          <xdr:colOff>45720</xdr:colOff>
          <xdr:row>2</xdr:row>
          <xdr:rowOff>144780</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144780</xdr:rowOff>
        </xdr:from>
        <xdr:to>
          <xdr:col>0</xdr:col>
          <xdr:colOff>45720</xdr:colOff>
          <xdr:row>2</xdr:row>
          <xdr:rowOff>144780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152400</xdr:rowOff>
        </xdr:from>
        <xdr:to>
          <xdr:col>0</xdr:col>
          <xdr:colOff>45720</xdr:colOff>
          <xdr:row>2</xdr:row>
          <xdr:rowOff>152400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152400</xdr:rowOff>
        </xdr:from>
        <xdr:to>
          <xdr:col>0</xdr:col>
          <xdr:colOff>45720</xdr:colOff>
          <xdr:row>2</xdr:row>
          <xdr:rowOff>160020</xdr:rowOff>
        </xdr:to>
        <xdr:sp macro="" textlink="">
          <xdr:nvSpPr>
            <xdr:cNvPr id="1083" name="Check Box 59" hidden="1">
              <a:extLst>
                <a:ext uri="{63B3BB69-23CF-44E3-9099-C40C66FF867C}">
                  <a14:compatExt spid="_x0000_s10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xdr:row>
          <xdr:rowOff>160020</xdr:rowOff>
        </xdr:from>
        <xdr:to>
          <xdr:col>0</xdr:col>
          <xdr:colOff>45720</xdr:colOff>
          <xdr:row>2</xdr:row>
          <xdr:rowOff>160020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121920</xdr:rowOff>
        </xdr:from>
        <xdr:to>
          <xdr:col>0</xdr:col>
          <xdr:colOff>45720</xdr:colOff>
          <xdr:row>0</xdr:row>
          <xdr:rowOff>121920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144780</xdr:rowOff>
        </xdr:from>
        <xdr:to>
          <xdr:col>0</xdr:col>
          <xdr:colOff>45720</xdr:colOff>
          <xdr:row>0</xdr:row>
          <xdr:rowOff>144780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152400</xdr:rowOff>
        </xdr:from>
        <xdr:to>
          <xdr:col>0</xdr:col>
          <xdr:colOff>45720</xdr:colOff>
          <xdr:row>0</xdr:row>
          <xdr:rowOff>152400</xdr:rowOff>
        </xdr:to>
        <xdr:sp macro="" textlink="">
          <xdr:nvSpPr>
            <xdr:cNvPr id="1087" name="Check Box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152400</xdr:rowOff>
        </xdr:from>
        <xdr:to>
          <xdr:col>0</xdr:col>
          <xdr:colOff>45720</xdr:colOff>
          <xdr:row>0</xdr:row>
          <xdr:rowOff>152400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144780</xdr:rowOff>
        </xdr:from>
        <xdr:to>
          <xdr:col>0</xdr:col>
          <xdr:colOff>45720</xdr:colOff>
          <xdr:row>0</xdr:row>
          <xdr:rowOff>144780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0</xdr:row>
          <xdr:rowOff>144780</xdr:rowOff>
        </xdr:from>
        <xdr:to>
          <xdr:col>0</xdr:col>
          <xdr:colOff>45720</xdr:colOff>
          <xdr:row>0</xdr:row>
          <xdr:rowOff>144780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7620</xdr:rowOff>
        </xdr:from>
        <xdr:to>
          <xdr:col>3</xdr:col>
          <xdr:colOff>0</xdr:colOff>
          <xdr:row>3</xdr:row>
          <xdr:rowOff>7620</xdr:rowOff>
        </xdr:to>
        <xdr:sp macro="" textlink="">
          <xdr:nvSpPr>
            <xdr:cNvPr id="1196" name="Check Box 172" hidden="1">
              <a:extLst>
                <a:ext uri="{63B3BB69-23CF-44E3-9099-C40C66FF867C}">
                  <a14:compatExt spid="_x0000_s11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30480</xdr:rowOff>
        </xdr:from>
        <xdr:to>
          <xdr:col>3</xdr:col>
          <xdr:colOff>0</xdr:colOff>
          <xdr:row>3</xdr:row>
          <xdr:rowOff>30480</xdr:rowOff>
        </xdr:to>
        <xdr:sp macro="" textlink="">
          <xdr:nvSpPr>
            <xdr:cNvPr id="1197" name="Check Box 173" hidden="1">
              <a:extLst>
                <a:ext uri="{63B3BB69-23CF-44E3-9099-C40C66FF867C}">
                  <a14:compatExt spid="_x0000_s119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106680</xdr:rowOff>
        </xdr:from>
        <xdr:to>
          <xdr:col>3</xdr:col>
          <xdr:colOff>0</xdr:colOff>
          <xdr:row>3</xdr:row>
          <xdr:rowOff>106680</xdr:rowOff>
        </xdr:to>
        <xdr:sp macro="" textlink="">
          <xdr:nvSpPr>
            <xdr:cNvPr id="1198" name="Check Box 174" hidden="1">
              <a:extLst>
                <a:ext uri="{63B3BB69-23CF-44E3-9099-C40C66FF867C}">
                  <a14:compatExt spid="_x0000_s119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xdr:col>
      <xdr:colOff>0</xdr:colOff>
      <xdr:row>12</xdr:row>
      <xdr:rowOff>215900</xdr:rowOff>
    </xdr:from>
    <xdr:to>
      <xdr:col>3</xdr:col>
      <xdr:colOff>0</xdr:colOff>
      <xdr:row>12</xdr:row>
      <xdr:rowOff>368300</xdr:rowOff>
    </xdr:to>
    <xdr:sp macro="" textlink="">
      <xdr:nvSpPr>
        <xdr:cNvPr id="1274" name="CheckBox22" hidden="1">
          <a:extLst>
            <a:ext uri="{63B3BB69-23CF-44E3-9099-C40C66FF867C}">
              <a14:compatExt xmlns:a14="http://schemas.microsoft.com/office/drawing/2010/main" spid="_x0000_s1274"/>
            </a:ext>
          </a:extLst>
        </xdr:cNvPr>
        <xdr:cNvSpPr/>
      </xdr:nvSpPr>
      <xdr:spPr>
        <a:xfrm>
          <a:off x="0" y="0"/>
          <a:ext cx="0" cy="0"/>
        </a:xfrm>
        <a:prstGeom prst="rect">
          <a:avLst/>
        </a:prstGeom>
      </xdr:spPr>
    </xdr:sp>
    <xdr:clientData/>
  </xdr:twoCellAnchor>
  <xdr:twoCellAnchor>
    <xdr:from>
      <xdr:col>3</xdr:col>
      <xdr:colOff>0</xdr:colOff>
      <xdr:row>12</xdr:row>
      <xdr:rowOff>161925</xdr:rowOff>
    </xdr:from>
    <xdr:to>
      <xdr:col>3</xdr:col>
      <xdr:colOff>0</xdr:colOff>
      <xdr:row>13</xdr:row>
      <xdr:rowOff>0</xdr:rowOff>
    </xdr:to>
    <xdr:pic>
      <xdr:nvPicPr>
        <xdr:cNvPr id="3" name="CheckBox22"/>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275" y="3962400"/>
          <a:ext cx="0" cy="409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3" Type="http://schemas.openxmlformats.org/officeDocument/2006/relationships/drawing" Target="../drawings/drawing1.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hyperlink" Target="mailto:CECDO-RESEARCH-AND-DEVELOPMENT-DL@mil.be"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V283"/>
  <sheetViews>
    <sheetView tabSelected="1" zoomScale="65" zoomScaleNormal="70" zoomScalePageLayoutView="150" workbookViewId="0">
      <selection activeCell="I27" sqref="I27"/>
    </sheetView>
  </sheetViews>
  <sheetFormatPr defaultColWidth="8.88671875" defaultRowHeight="21.9" customHeight="1" outlineLevelCol="1" x14ac:dyDescent="0.3"/>
  <cols>
    <col min="1" max="1" width="4.33203125" customWidth="1"/>
    <col min="2" max="2" width="6.6640625" style="7" customWidth="1"/>
    <col min="3" max="3" width="27.6640625" customWidth="1"/>
    <col min="4" max="4" width="30" style="51" customWidth="1"/>
    <col min="5" max="5" width="31.5546875" style="51" customWidth="1"/>
    <col min="6" max="6" width="31.33203125" style="51" customWidth="1"/>
    <col min="7" max="7" width="7" customWidth="1"/>
    <col min="8" max="8" width="23.109375" customWidth="1"/>
    <col min="9" max="9" width="65.33203125" style="51" customWidth="1"/>
    <col min="10" max="10" width="20" style="51" customWidth="1"/>
    <col min="11" max="11" width="14.88671875" style="51" customWidth="1"/>
    <col min="12" max="12" width="15" style="51" customWidth="1"/>
    <col min="13" max="13" width="6.6640625" style="51" customWidth="1"/>
    <col min="14" max="14" width="20.44140625" style="51" customWidth="1"/>
    <col min="15" max="15" width="31.44140625" hidden="1" customWidth="1" outlineLevel="1"/>
    <col min="16" max="16" width="8.88671875" collapsed="1"/>
    <col min="17" max="17" width="26.33203125" hidden="1" customWidth="1" outlineLevel="1"/>
    <col min="18" max="18" width="9.109375" hidden="1" customWidth="1" outlineLevel="1" collapsed="1"/>
    <col min="19" max="19" width="28.6640625" hidden="1" customWidth="1" outlineLevel="1" collapsed="1"/>
    <col min="20" max="20" width="9.109375" hidden="1" customWidth="1" outlineLevel="1" collapsed="1"/>
    <col min="21" max="21" width="44.109375" hidden="1" customWidth="1" outlineLevel="1" collapsed="1"/>
    <col min="22" max="22" width="8.88671875" collapsed="1"/>
  </cols>
  <sheetData>
    <row r="1" spans="1:21" s="51" customFormat="1" ht="21.9" customHeight="1" x14ac:dyDescent="0.35">
      <c r="A1" s="50"/>
      <c r="B1" s="50"/>
      <c r="C1" s="77"/>
      <c r="D1" s="203" t="s">
        <v>347</v>
      </c>
      <c r="E1" s="203"/>
      <c r="F1" s="203"/>
      <c r="G1" s="203"/>
      <c r="H1" s="203"/>
      <c r="I1" s="203"/>
      <c r="J1" s="203"/>
      <c r="K1" s="203"/>
      <c r="L1" s="210" t="s">
        <v>9</v>
      </c>
      <c r="M1" s="210"/>
      <c r="N1" s="211"/>
      <c r="O1" s="121" t="s">
        <v>30</v>
      </c>
      <c r="P1" s="122"/>
      <c r="Q1" s="123" t="s">
        <v>45</v>
      </c>
      <c r="R1" s="122"/>
      <c r="S1" s="124" t="s">
        <v>47</v>
      </c>
      <c r="T1" s="122"/>
      <c r="U1" s="122"/>
    </row>
    <row r="2" spans="1:21" s="51" customFormat="1" ht="21.9" customHeight="1" x14ac:dyDescent="0.35">
      <c r="A2" s="78"/>
      <c r="B2" s="78"/>
      <c r="C2" s="78"/>
      <c r="D2" s="202" t="s">
        <v>346</v>
      </c>
      <c r="E2" s="202"/>
      <c r="F2" s="202"/>
      <c r="G2" s="202"/>
      <c r="H2" s="202"/>
      <c r="I2" s="202"/>
      <c r="J2" s="202"/>
      <c r="K2" s="202"/>
      <c r="L2" s="200"/>
      <c r="M2" s="200"/>
      <c r="N2" s="200"/>
      <c r="O2" s="125" t="s">
        <v>31</v>
      </c>
      <c r="P2" s="122"/>
      <c r="Q2" s="126" t="s">
        <v>40</v>
      </c>
      <c r="R2" s="122"/>
      <c r="S2" s="127" t="s">
        <v>48</v>
      </c>
      <c r="T2" s="122"/>
      <c r="U2" s="122"/>
    </row>
    <row r="3" spans="1:21" s="51" customFormat="1" ht="21.9" customHeight="1" x14ac:dyDescent="0.3">
      <c r="A3" s="50"/>
      <c r="B3" s="50"/>
      <c r="C3" s="39"/>
      <c r="D3" s="39"/>
      <c r="E3" s="39"/>
      <c r="F3" s="39"/>
      <c r="G3" s="39"/>
      <c r="H3" s="50"/>
      <c r="I3" s="50"/>
      <c r="J3" s="70"/>
      <c r="K3" s="70"/>
      <c r="L3" s="212" t="s">
        <v>259</v>
      </c>
      <c r="M3" s="213"/>
      <c r="N3" s="213"/>
      <c r="O3" s="125" t="s">
        <v>32</v>
      </c>
      <c r="P3" s="122"/>
      <c r="Q3" s="126" t="s">
        <v>39</v>
      </c>
      <c r="R3" s="122"/>
      <c r="S3" s="127" t="s">
        <v>49</v>
      </c>
      <c r="T3" s="122"/>
      <c r="U3" s="122"/>
    </row>
    <row r="4" spans="1:21" s="51" customFormat="1" ht="21.9" customHeight="1" x14ac:dyDescent="0.3">
      <c r="A4" s="79"/>
      <c r="B4" s="79"/>
      <c r="C4" s="79"/>
      <c r="D4" s="201" t="s">
        <v>181</v>
      </c>
      <c r="E4" s="201"/>
      <c r="F4" s="201"/>
      <c r="G4" s="201"/>
      <c r="H4" s="201"/>
      <c r="I4" s="201"/>
      <c r="J4" s="201"/>
      <c r="K4" s="201"/>
      <c r="L4" s="213"/>
      <c r="M4" s="213"/>
      <c r="N4" s="213"/>
      <c r="O4" s="125" t="s">
        <v>33</v>
      </c>
      <c r="P4" s="122"/>
      <c r="Q4" s="126" t="s">
        <v>41</v>
      </c>
      <c r="R4" s="122"/>
      <c r="S4" s="127" t="s">
        <v>50</v>
      </c>
      <c r="T4" s="122"/>
      <c r="U4" s="122"/>
    </row>
    <row r="5" spans="1:21" s="51" customFormat="1" ht="21.9" customHeight="1" x14ac:dyDescent="0.3">
      <c r="A5" s="40"/>
      <c r="B5" s="40"/>
      <c r="C5" s="40"/>
      <c r="D5" s="40"/>
      <c r="E5" s="40"/>
      <c r="F5" s="40"/>
      <c r="G5" s="40"/>
      <c r="H5" s="40"/>
      <c r="I5" s="40"/>
      <c r="J5" s="40"/>
      <c r="K5" s="40"/>
      <c r="L5" s="213"/>
      <c r="M5" s="213"/>
      <c r="N5" s="213"/>
      <c r="O5" s="125" t="s">
        <v>34</v>
      </c>
      <c r="P5" s="122"/>
      <c r="Q5" s="126" t="s">
        <v>260</v>
      </c>
      <c r="R5" s="122"/>
      <c r="S5" s="127" t="s">
        <v>51</v>
      </c>
      <c r="T5" s="122"/>
      <c r="U5" s="122"/>
    </row>
    <row r="6" spans="1:21" s="51" customFormat="1" ht="21.9" customHeight="1" x14ac:dyDescent="0.3">
      <c r="A6" s="71"/>
      <c r="B6" s="71"/>
      <c r="C6" s="80"/>
      <c r="D6" s="41"/>
      <c r="E6" s="40"/>
      <c r="F6" s="40"/>
      <c r="G6" s="40"/>
      <c r="H6" s="40"/>
      <c r="I6" s="67"/>
      <c r="J6" s="71"/>
      <c r="K6" s="71"/>
      <c r="L6" s="213"/>
      <c r="M6" s="213"/>
      <c r="N6" s="213"/>
      <c r="O6" s="125" t="s">
        <v>35</v>
      </c>
      <c r="P6" s="122"/>
      <c r="Q6" s="126" t="s">
        <v>261</v>
      </c>
      <c r="R6" s="122"/>
      <c r="S6" s="127" t="s">
        <v>52</v>
      </c>
      <c r="T6" s="122"/>
      <c r="U6" s="122"/>
    </row>
    <row r="7" spans="1:21" s="51" customFormat="1" ht="21.75" customHeight="1" x14ac:dyDescent="0.3">
      <c r="A7" s="71"/>
      <c r="B7" s="71"/>
      <c r="C7" s="80"/>
      <c r="D7" s="41"/>
      <c r="E7" s="40"/>
      <c r="F7" s="40"/>
      <c r="G7" s="40"/>
      <c r="H7" s="40"/>
      <c r="I7" s="67"/>
      <c r="J7" s="71"/>
      <c r="K7" s="222" t="s">
        <v>8</v>
      </c>
      <c r="L7" s="222"/>
      <c r="M7" s="222"/>
      <c r="N7" s="222"/>
      <c r="O7" s="125" t="s">
        <v>36</v>
      </c>
      <c r="P7" s="122"/>
      <c r="Q7" s="126" t="s">
        <v>262</v>
      </c>
      <c r="R7" s="122"/>
      <c r="S7" s="128" t="s">
        <v>53</v>
      </c>
      <c r="T7" s="122"/>
      <c r="U7" s="122"/>
    </row>
    <row r="8" spans="1:21" ht="21.9" customHeight="1" x14ac:dyDescent="0.3">
      <c r="A8" s="3"/>
      <c r="B8" s="197" t="s">
        <v>257</v>
      </c>
      <c r="C8" s="204" t="s">
        <v>258</v>
      </c>
      <c r="D8" s="207" t="s">
        <v>273</v>
      </c>
      <c r="E8" s="208"/>
      <c r="F8" s="208"/>
      <c r="G8" s="209"/>
      <c r="H8" s="9"/>
      <c r="I8" s="204" t="s">
        <v>15</v>
      </c>
      <c r="J8" s="219" t="s">
        <v>276</v>
      </c>
      <c r="K8" s="220"/>
      <c r="L8" s="220"/>
      <c r="M8" s="221"/>
      <c r="N8" s="72"/>
      <c r="O8" s="125" t="s">
        <v>37</v>
      </c>
      <c r="P8" s="122"/>
      <c r="Q8" s="128" t="s">
        <v>46</v>
      </c>
      <c r="R8" s="122"/>
      <c r="S8" s="122"/>
      <c r="T8" s="129"/>
      <c r="U8" s="129"/>
    </row>
    <row r="9" spans="1:21" ht="21.9" customHeight="1" x14ac:dyDescent="0.3">
      <c r="A9" s="3"/>
      <c r="B9" s="198"/>
      <c r="C9" s="205"/>
      <c r="D9" s="42"/>
      <c r="E9" s="42"/>
      <c r="F9" s="42"/>
      <c r="G9" s="9"/>
      <c r="H9" s="9"/>
      <c r="I9" s="205"/>
      <c r="J9" s="42"/>
      <c r="K9" s="42"/>
      <c r="L9" s="42"/>
      <c r="M9" s="42"/>
      <c r="N9" s="42"/>
      <c r="O9" s="130" t="s">
        <v>38</v>
      </c>
      <c r="P9" s="122"/>
      <c r="Q9" s="122"/>
      <c r="R9" s="122"/>
      <c r="S9" s="122"/>
      <c r="T9" s="129"/>
      <c r="U9" s="129"/>
    </row>
    <row r="10" spans="1:21" ht="37.200000000000003" customHeight="1" x14ac:dyDescent="0.3">
      <c r="A10" s="3" t="s">
        <v>0</v>
      </c>
      <c r="B10" s="199"/>
      <c r="C10" s="206"/>
      <c r="D10" s="34" t="s">
        <v>274</v>
      </c>
      <c r="E10" s="34" t="s">
        <v>275</v>
      </c>
      <c r="F10" s="34" t="s">
        <v>13</v>
      </c>
      <c r="G10" s="34" t="s">
        <v>1</v>
      </c>
      <c r="H10" s="8"/>
      <c r="I10" s="206"/>
      <c r="J10" s="34" t="s">
        <v>274</v>
      </c>
      <c r="K10" s="34" t="s">
        <v>275</v>
      </c>
      <c r="L10" s="34" t="s">
        <v>14</v>
      </c>
      <c r="M10" s="34" t="s">
        <v>2</v>
      </c>
      <c r="N10" s="32"/>
      <c r="O10" s="124"/>
      <c r="P10" s="122"/>
      <c r="Q10" s="123"/>
      <c r="R10" s="131"/>
      <c r="S10" s="131"/>
      <c r="T10" s="132"/>
      <c r="U10" s="133"/>
    </row>
    <row r="11" spans="1:21" s="7" customFormat="1" ht="30" customHeight="1" x14ac:dyDescent="0.3">
      <c r="A11" s="12"/>
      <c r="B11" s="152" t="s">
        <v>65</v>
      </c>
      <c r="C11" s="31" t="s">
        <v>254</v>
      </c>
      <c r="D11" s="43"/>
      <c r="E11" s="44"/>
      <c r="F11" s="44"/>
      <c r="G11" s="13"/>
      <c r="H11" s="13"/>
      <c r="I11" s="68"/>
      <c r="J11" s="73"/>
      <c r="K11" s="44"/>
      <c r="L11" s="44"/>
      <c r="M11" s="44"/>
      <c r="N11" s="44"/>
      <c r="O11" s="134" t="s">
        <v>65</v>
      </c>
      <c r="P11" s="122"/>
      <c r="Q11" s="126"/>
      <c r="R11" s="135"/>
      <c r="S11" s="135"/>
      <c r="T11" s="136"/>
      <c r="U11" s="137"/>
    </row>
    <row r="12" spans="1:21" s="7" customFormat="1" ht="22.5" customHeight="1" x14ac:dyDescent="0.25">
      <c r="A12" s="10"/>
      <c r="B12" s="88" t="s">
        <v>65</v>
      </c>
      <c r="C12" s="28" t="s">
        <v>23</v>
      </c>
      <c r="D12" s="45"/>
      <c r="E12" s="45"/>
      <c r="F12" s="45"/>
      <c r="G12" s="4"/>
      <c r="H12" s="4"/>
      <c r="I12" s="45"/>
      <c r="J12" s="45"/>
      <c r="K12" s="45"/>
      <c r="L12" s="45"/>
      <c r="M12" s="45"/>
      <c r="N12" s="45"/>
      <c r="O12" s="138" t="s">
        <v>66</v>
      </c>
      <c r="P12" s="129"/>
      <c r="Q12" s="139"/>
      <c r="R12" s="140"/>
      <c r="S12" s="140"/>
      <c r="T12" s="136"/>
      <c r="U12" s="137"/>
    </row>
    <row r="13" spans="1:21" s="7" customFormat="1" ht="29.25" customHeight="1" x14ac:dyDescent="0.25">
      <c r="A13" s="100">
        <f>COUNTIF(G$13:G13,"&gt;0")</f>
        <v>1</v>
      </c>
      <c r="B13" s="90" t="s">
        <v>65</v>
      </c>
      <c r="C13" s="101" t="s">
        <v>287</v>
      </c>
      <c r="D13" s="98" t="s">
        <v>36</v>
      </c>
      <c r="E13" s="98" t="s">
        <v>44</v>
      </c>
      <c r="F13" s="98" t="s">
        <v>51</v>
      </c>
      <c r="G13" s="99">
        <f t="shared" ref="G13:G14" si="0">LEFT(D13,3)*LEFT(E13,3)*LEFT(F13,2)</f>
        <v>900</v>
      </c>
      <c r="H13" s="99" t="str">
        <f t="shared" ref="H13:H22" si="1">IF(G13&gt;400,"Werken stoppen",IF(G13&gt;200,"Directe verbetering vereist",IF(G13&gt;400,"Directe verbetering vereist",IF(G13&gt;70,"Maatregelen vereist",IF(G13&gt;200,"Maatregelen vereist",IF(G13&gt;20,"Aandacht vereist",IF(G13&gt;70,"Aandacht vereist",IF(G13&lt;=20,"Aanvaardbaar Risico"))))))))</f>
        <v>Werken stoppen</v>
      </c>
      <c r="I13" s="102" t="s">
        <v>182</v>
      </c>
      <c r="J13" s="98" t="s">
        <v>32</v>
      </c>
      <c r="K13" s="98" t="s">
        <v>43</v>
      </c>
      <c r="L13" s="98" t="s">
        <v>51</v>
      </c>
      <c r="M13" s="99">
        <f t="shared" ref="M13:M14" si="2">LEFT(J13,3)*LEFT(K13,3)*LEFT(L13,2)</f>
        <v>18.000000000000004</v>
      </c>
      <c r="N13" s="99" t="str">
        <f t="shared" ref="N13:N14" si="3">IF(M13&gt;400,"Werken stoppen",IF(M13&gt;200,"Directe verbetering vereist",IF(M13&gt;400,"Directe verbetering vereist",IF(M13&gt;70,"Maatregelen vereist",IF(M13&gt;200,"Maatregelen vereist",IF(M13&gt;20,"Aandacht vereist",IF(M13&gt;70,"Aandacht vereist",IF(M13&lt;=20,"Aanvaardbaar Risico"))))))))</f>
        <v>Aanvaardbaar Risico</v>
      </c>
      <c r="O13" s="141"/>
      <c r="P13" s="129"/>
      <c r="Q13" s="139"/>
      <c r="R13" s="140"/>
      <c r="S13" s="140"/>
      <c r="T13" s="136"/>
      <c r="U13" s="137"/>
    </row>
    <row r="14" spans="1:21" s="7" customFormat="1" ht="55.2" x14ac:dyDescent="0.25">
      <c r="A14" s="100">
        <f>COUNTIF(G$13:G14,"&gt;0")</f>
        <v>2</v>
      </c>
      <c r="B14" s="90" t="s">
        <v>66</v>
      </c>
      <c r="C14" s="101" t="s">
        <v>7</v>
      </c>
      <c r="D14" s="98" t="s">
        <v>36</v>
      </c>
      <c r="E14" s="98" t="s">
        <v>44</v>
      </c>
      <c r="F14" s="98" t="s">
        <v>51</v>
      </c>
      <c r="G14" s="99">
        <f t="shared" si="0"/>
        <v>900</v>
      </c>
      <c r="H14" s="99" t="str">
        <f t="shared" si="1"/>
        <v>Werken stoppen</v>
      </c>
      <c r="I14" s="102" t="s">
        <v>183</v>
      </c>
      <c r="J14" s="98" t="s">
        <v>32</v>
      </c>
      <c r="K14" s="98" t="s">
        <v>43</v>
      </c>
      <c r="L14" s="98" t="s">
        <v>51</v>
      </c>
      <c r="M14" s="99">
        <f t="shared" si="2"/>
        <v>18.000000000000004</v>
      </c>
      <c r="N14" s="99" t="str">
        <f t="shared" si="3"/>
        <v>Aanvaardbaar Risico</v>
      </c>
      <c r="O14" s="141"/>
      <c r="P14" s="129"/>
      <c r="Q14" s="139"/>
      <c r="R14" s="140"/>
      <c r="S14" s="140"/>
      <c r="T14" s="136"/>
      <c r="U14" s="137"/>
    </row>
    <row r="15" spans="1:21" s="7" customFormat="1" ht="28.8" x14ac:dyDescent="0.25">
      <c r="A15" s="10"/>
      <c r="B15" s="88" t="s">
        <v>65</v>
      </c>
      <c r="C15" s="30" t="s">
        <v>16</v>
      </c>
      <c r="D15" s="47"/>
      <c r="E15" s="47"/>
      <c r="F15" s="47"/>
      <c r="G15" s="35"/>
      <c r="H15" s="35"/>
      <c r="I15" s="85"/>
      <c r="J15" s="47"/>
      <c r="K15" s="47"/>
      <c r="L15" s="47"/>
      <c r="M15" s="35"/>
      <c r="N15" s="35"/>
      <c r="O15" s="141"/>
      <c r="P15" s="129"/>
      <c r="Q15" s="139"/>
      <c r="R15" s="140"/>
      <c r="S15" s="140"/>
      <c r="T15" s="136"/>
      <c r="U15" s="137"/>
    </row>
    <row r="16" spans="1:21" s="7" customFormat="1" ht="72" customHeight="1" x14ac:dyDescent="0.25">
      <c r="A16" s="100">
        <f>COUNTIF(G$13:G16,"&gt;0")</f>
        <v>3</v>
      </c>
      <c r="B16" s="90" t="s">
        <v>65</v>
      </c>
      <c r="C16" s="101" t="s">
        <v>86</v>
      </c>
      <c r="D16" s="98" t="s">
        <v>36</v>
      </c>
      <c r="E16" s="98" t="s">
        <v>44</v>
      </c>
      <c r="F16" s="98" t="s">
        <v>50</v>
      </c>
      <c r="G16" s="99">
        <f t="shared" ref="G16:G18" si="4">LEFT(D16,3)*LEFT(E16,3)*LEFT(F16,2)</f>
        <v>420</v>
      </c>
      <c r="H16" s="99" t="str">
        <f t="shared" si="1"/>
        <v>Werken stoppen</v>
      </c>
      <c r="I16" s="102" t="s">
        <v>184</v>
      </c>
      <c r="J16" s="98" t="s">
        <v>33</v>
      </c>
      <c r="K16" s="98" t="s">
        <v>44</v>
      </c>
      <c r="L16" s="98" t="s">
        <v>49</v>
      </c>
      <c r="M16" s="99">
        <f t="shared" ref="M16:M18" si="5">LEFT(J16,3)*LEFT(K16,3)*LEFT(L16,2)</f>
        <v>15</v>
      </c>
      <c r="N16" s="99" t="str">
        <f>IF(M16&gt;400,"Werken stoppen",IF(M16&gt;200,"Directe verbetering vereist",IF(M16&gt;400,"Directe verbetering vereist",IF(M16&gt;70,"Maatregelen vereist",IF(M16&gt;200,"Maatregelen vereist",IF(M16&gt;20,"Aandacht vereist",IF(M16&gt;70,"Aandacht vereist",IF(M16&lt;=20,"Aanvaardbaar Risico"))))))))</f>
        <v>Aanvaardbaar Risico</v>
      </c>
      <c r="O16" s="25"/>
      <c r="P16" s="129"/>
      <c r="Q16" s="23"/>
      <c r="R16" s="19"/>
      <c r="S16" s="19"/>
      <c r="T16" s="20"/>
      <c r="U16" s="22"/>
    </row>
    <row r="17" spans="1:21" s="7" customFormat="1" ht="114.6" customHeight="1" x14ac:dyDescent="0.25">
      <c r="A17" s="100">
        <f>COUNTIF(G$13:G17,"&gt;0")</f>
        <v>4</v>
      </c>
      <c r="B17" s="90" t="s">
        <v>65</v>
      </c>
      <c r="C17" s="101" t="s">
        <v>17</v>
      </c>
      <c r="D17" s="98" t="s">
        <v>36</v>
      </c>
      <c r="E17" s="98" t="s">
        <v>44</v>
      </c>
      <c r="F17" s="98" t="s">
        <v>51</v>
      </c>
      <c r="G17" s="99">
        <f t="shared" si="4"/>
        <v>900</v>
      </c>
      <c r="H17" s="99" t="str">
        <f t="shared" si="1"/>
        <v>Werken stoppen</v>
      </c>
      <c r="I17" s="102" t="s">
        <v>288</v>
      </c>
      <c r="J17" s="98" t="s">
        <v>32</v>
      </c>
      <c r="K17" s="98" t="s">
        <v>44</v>
      </c>
      <c r="L17" s="98" t="s">
        <v>51</v>
      </c>
      <c r="M17" s="99">
        <f t="shared" si="5"/>
        <v>30</v>
      </c>
      <c r="N17" s="99" t="str">
        <f t="shared" ref="N17:N21" si="6">IF(M17&gt;400,"Werken stoppen",IF(M17&gt;200,"Directe verbetering vereist",IF(M17&gt;400,"Directe verbetering vereist",IF(M17&gt;70,"Maatregelen vereist",IF(M17&gt;200,"Maatregelen vereist",IF(M17&gt;20,"Aandacht vereist",IF(M17&gt;70,"Aandacht vereist",IF(M17&lt;=20,"Aanvaardbaar Risico"))))))))</f>
        <v>Aandacht vereist</v>
      </c>
      <c r="O17" s="25"/>
      <c r="P17" s="129"/>
      <c r="Q17" s="22"/>
      <c r="R17" s="19"/>
      <c r="S17" s="19"/>
      <c r="T17" s="20"/>
      <c r="U17" s="21"/>
    </row>
    <row r="18" spans="1:21" s="7" customFormat="1" ht="38.4" customHeight="1" x14ac:dyDescent="0.25">
      <c r="A18" s="100">
        <f>COUNTIF(G$13:G18,"&gt;0")</f>
        <v>5</v>
      </c>
      <c r="B18" s="90" t="s">
        <v>65</v>
      </c>
      <c r="C18" s="103" t="s">
        <v>18</v>
      </c>
      <c r="D18" s="98" t="s">
        <v>37</v>
      </c>
      <c r="E18" s="98" t="s">
        <v>44</v>
      </c>
      <c r="F18" s="98" t="s">
        <v>51</v>
      </c>
      <c r="G18" s="99">
        <f t="shared" si="4"/>
        <v>1500</v>
      </c>
      <c r="H18" s="99" t="str">
        <f t="shared" si="1"/>
        <v>Werken stoppen</v>
      </c>
      <c r="I18" s="102" t="s">
        <v>185</v>
      </c>
      <c r="J18" s="98" t="s">
        <v>32</v>
      </c>
      <c r="K18" s="98" t="s">
        <v>44</v>
      </c>
      <c r="L18" s="98" t="s">
        <v>51</v>
      </c>
      <c r="M18" s="99">
        <f t="shared" si="5"/>
        <v>30</v>
      </c>
      <c r="N18" s="99" t="str">
        <f t="shared" si="6"/>
        <v>Aandacht vereist</v>
      </c>
      <c r="O18" s="26"/>
      <c r="P18" s="129"/>
      <c r="Q18" s="18"/>
      <c r="R18" s="19"/>
      <c r="S18" s="19"/>
      <c r="T18" s="20"/>
      <c r="U18" s="21"/>
    </row>
    <row r="19" spans="1:21" s="7" customFormat="1" ht="141" customHeight="1" x14ac:dyDescent="0.25">
      <c r="A19" s="100">
        <f>COUNTIF(G$13:G19,"&gt;0")</f>
        <v>6</v>
      </c>
      <c r="B19" s="90" t="s">
        <v>65</v>
      </c>
      <c r="C19" s="101" t="s">
        <v>78</v>
      </c>
      <c r="D19" s="98" t="s">
        <v>36</v>
      </c>
      <c r="E19" s="98" t="s">
        <v>44</v>
      </c>
      <c r="F19" s="98" t="s">
        <v>50</v>
      </c>
      <c r="G19" s="99">
        <f>LEFT(D19,3)*LEFT(E19,3)*LEFT(F19,2)</f>
        <v>420</v>
      </c>
      <c r="H19" s="99" t="str">
        <f t="shared" si="1"/>
        <v>Werken stoppen</v>
      </c>
      <c r="I19" s="102" t="s">
        <v>289</v>
      </c>
      <c r="J19" s="98" t="s">
        <v>32</v>
      </c>
      <c r="K19" s="98" t="s">
        <v>44</v>
      </c>
      <c r="L19" s="98" t="s">
        <v>51</v>
      </c>
      <c r="M19" s="99">
        <f>LEFT(J19,3)*LEFT(K19,3)*LEFT(L19,2)</f>
        <v>30</v>
      </c>
      <c r="N19" s="99" t="str">
        <f t="shared" si="6"/>
        <v>Aandacht vereist</v>
      </c>
      <c r="O19" s="25"/>
      <c r="P19" s="129"/>
      <c r="Q19" s="18"/>
      <c r="R19" s="19"/>
      <c r="S19" s="19"/>
      <c r="T19" s="20"/>
      <c r="U19" s="21"/>
    </row>
    <row r="20" spans="1:21" s="7" customFormat="1" ht="36" customHeight="1" x14ac:dyDescent="0.25">
      <c r="A20" s="100">
        <f>COUNTIF(G$13:G20,"&gt;0")</f>
        <v>7</v>
      </c>
      <c r="B20" s="90" t="s">
        <v>65</v>
      </c>
      <c r="C20" s="101" t="s">
        <v>19</v>
      </c>
      <c r="D20" s="98" t="s">
        <v>36</v>
      </c>
      <c r="E20" s="98" t="s">
        <v>44</v>
      </c>
      <c r="F20" s="98" t="s">
        <v>50</v>
      </c>
      <c r="G20" s="99">
        <f t="shared" ref="G20:G21" si="7">LEFT(D20,3)*LEFT(E20,3)*LEFT(F20,2)</f>
        <v>420</v>
      </c>
      <c r="H20" s="99" t="str">
        <f t="shared" si="1"/>
        <v>Werken stoppen</v>
      </c>
      <c r="I20" s="102" t="s">
        <v>186</v>
      </c>
      <c r="J20" s="98" t="s">
        <v>32</v>
      </c>
      <c r="K20" s="98" t="s">
        <v>44</v>
      </c>
      <c r="L20" s="98" t="s">
        <v>50</v>
      </c>
      <c r="M20" s="99">
        <f>LEFT(J20,3)*LEFT(K20,3)*LEFT(L20,2)</f>
        <v>14</v>
      </c>
      <c r="N20" s="99" t="str">
        <f t="shared" si="6"/>
        <v>Aanvaardbaar Risico</v>
      </c>
      <c r="O20" s="25"/>
      <c r="P20" s="129"/>
      <c r="Q20" s="18"/>
      <c r="R20" s="19"/>
      <c r="S20" s="19"/>
      <c r="T20" s="20"/>
      <c r="U20" s="11"/>
    </row>
    <row r="21" spans="1:21" s="7" customFormat="1" ht="147.6" customHeight="1" x14ac:dyDescent="0.25">
      <c r="A21" s="100">
        <f>COUNTIF(G$13:G21,"&gt;0")</f>
        <v>8</v>
      </c>
      <c r="B21" s="90" t="s">
        <v>65</v>
      </c>
      <c r="C21" s="101" t="s">
        <v>187</v>
      </c>
      <c r="D21" s="98" t="s">
        <v>36</v>
      </c>
      <c r="E21" s="98" t="s">
        <v>43</v>
      </c>
      <c r="F21" s="98" t="s">
        <v>50</v>
      </c>
      <c r="G21" s="99">
        <f t="shared" si="7"/>
        <v>252</v>
      </c>
      <c r="H21" s="99" t="str">
        <f t="shared" si="1"/>
        <v>Directe verbetering vereist</v>
      </c>
      <c r="I21" s="102" t="s">
        <v>290</v>
      </c>
      <c r="J21" s="98" t="s">
        <v>32</v>
      </c>
      <c r="K21" s="98" t="s">
        <v>44</v>
      </c>
      <c r="L21" s="98" t="s">
        <v>50</v>
      </c>
      <c r="M21" s="99">
        <f>LEFT(J21,3)*LEFT(K21,3)*LEFT(L21,2)</f>
        <v>14</v>
      </c>
      <c r="N21" s="99" t="str">
        <f t="shared" si="6"/>
        <v>Aanvaardbaar Risico</v>
      </c>
      <c r="O21" s="25"/>
      <c r="P21" s="129"/>
      <c r="Q21" s="18"/>
      <c r="R21" s="19"/>
      <c r="S21" s="19"/>
      <c r="T21" s="20"/>
      <c r="U21" s="11"/>
    </row>
    <row r="22" spans="1:21" s="7" customFormat="1" ht="147.6" customHeight="1" x14ac:dyDescent="0.25">
      <c r="A22" s="100">
        <f>COUNTIF(G$13:G22,"&gt;0")</f>
        <v>9</v>
      </c>
      <c r="B22" s="90" t="s">
        <v>65</v>
      </c>
      <c r="C22" s="159" t="s">
        <v>298</v>
      </c>
      <c r="D22" s="46" t="s">
        <v>37</v>
      </c>
      <c r="E22" s="46" t="s">
        <v>44</v>
      </c>
      <c r="F22" s="46" t="s">
        <v>51</v>
      </c>
      <c r="G22" s="33">
        <f>LEFT(D22,3)*LEFT(E22,3)*LEFT(F22,2)</f>
        <v>1500</v>
      </c>
      <c r="H22" s="99" t="str">
        <f t="shared" si="1"/>
        <v>Werken stoppen</v>
      </c>
      <c r="I22" s="160" t="s">
        <v>299</v>
      </c>
      <c r="J22" s="46" t="s">
        <v>32</v>
      </c>
      <c r="K22" s="46" t="s">
        <v>44</v>
      </c>
      <c r="L22" s="46" t="s">
        <v>51</v>
      </c>
      <c r="M22" s="33">
        <f>LEFT(J22,3)*LEFT(K22,3)*LEFT(L22,2)</f>
        <v>30</v>
      </c>
      <c r="N22" s="99" t="str">
        <f>IF(M22&gt;400,"Werken stoppen",IF(M22&gt;200,"Directe verbetering vereist",IF(M22&gt;400,"Directe verbetering vereist",IF(M22&gt;70,"Maatregelen vereist",IF(M22&gt;200,"Maatregelen vereist",IF(M22&gt;20,"Aandacht vereist",IF(M22&gt;70,"Aandacht vereist",IF(M22&lt;=20,"Aanvaardbaar Risico"))))))))</f>
        <v>Aandacht vereist</v>
      </c>
      <c r="O22" s="154"/>
      <c r="P22" s="129"/>
      <c r="Q22" s="18"/>
      <c r="R22" s="19"/>
      <c r="S22" s="19"/>
      <c r="T22" s="20"/>
      <c r="U22" s="153"/>
    </row>
    <row r="23" spans="1:21" s="7" customFormat="1" ht="14.4" x14ac:dyDescent="0.25">
      <c r="A23" s="12"/>
      <c r="B23" s="91" t="s">
        <v>65</v>
      </c>
      <c r="C23" s="83" t="s">
        <v>21</v>
      </c>
      <c r="D23" s="49"/>
      <c r="E23" s="49"/>
      <c r="F23" s="49"/>
      <c r="G23" s="37"/>
      <c r="H23" s="66"/>
      <c r="I23" s="81"/>
      <c r="J23" s="75"/>
      <c r="K23" s="49"/>
      <c r="L23" s="49"/>
      <c r="M23" s="37"/>
      <c r="N23" s="37"/>
      <c r="O23" s="25"/>
      <c r="P23" s="129"/>
      <c r="Q23" s="18"/>
      <c r="R23" s="19"/>
      <c r="S23" s="19"/>
      <c r="T23" s="20"/>
      <c r="U23" s="24"/>
    </row>
    <row r="24" spans="1:21" s="7" customFormat="1" ht="14.4" x14ac:dyDescent="0.25">
      <c r="A24" s="6"/>
      <c r="B24" s="89" t="s">
        <v>65</v>
      </c>
      <c r="C24" s="30" t="s">
        <v>125</v>
      </c>
      <c r="D24" s="48"/>
      <c r="E24" s="48"/>
      <c r="F24" s="48"/>
      <c r="G24" s="38"/>
      <c r="H24" s="65"/>
      <c r="I24" s="86"/>
      <c r="J24" s="74"/>
      <c r="K24" s="48"/>
      <c r="L24" s="48"/>
      <c r="M24" s="38"/>
      <c r="N24" s="36"/>
      <c r="O24" s="25"/>
      <c r="P24" s="129"/>
      <c r="Q24" s="18"/>
      <c r="R24" s="19"/>
      <c r="S24" s="19"/>
      <c r="T24" s="20"/>
      <c r="U24" s="24"/>
    </row>
    <row r="25" spans="1:21" s="7" customFormat="1" ht="27.6" x14ac:dyDescent="0.25">
      <c r="A25" s="100">
        <f>COUNTIF(G$13:G25,"&gt;0")</f>
        <v>10</v>
      </c>
      <c r="B25" s="90" t="str">
        <f>B24</f>
        <v>Ja</v>
      </c>
      <c r="C25" s="97" t="s">
        <v>87</v>
      </c>
      <c r="D25" s="98" t="s">
        <v>37</v>
      </c>
      <c r="E25" s="98" t="s">
        <v>44</v>
      </c>
      <c r="F25" s="98" t="s">
        <v>51</v>
      </c>
      <c r="G25" s="99">
        <f t="shared" ref="G25:G27" si="8">LEFT(D25,3)*LEFT(E25,3)*LEFT(F25,2)</f>
        <v>1500</v>
      </c>
      <c r="H25" s="99" t="str">
        <f t="shared" ref="H25:H27" si="9">IF(G25&gt;400,"Werken stoppen",IF(G25&gt;200,"Directe verbetering vereist",IF(G25&gt;400,"Directe verbetering vereist",IF(G25&gt;70,"Maatregelen vereist",IF(G25&gt;200,"Maatregelen vereist",IF(G25&gt;20,"Aandacht vereist",IF(G25&gt;70,"Aandacht vereist",IF(G25&lt;=20,"Aanvaardbaar Risico"))))))))</f>
        <v>Werken stoppen</v>
      </c>
      <c r="I25" s="87" t="s">
        <v>22</v>
      </c>
      <c r="J25" s="98" t="s">
        <v>32</v>
      </c>
      <c r="K25" s="98" t="s">
        <v>44</v>
      </c>
      <c r="L25" s="98" t="s">
        <v>51</v>
      </c>
      <c r="M25" s="99">
        <f>LEFT(J25,3)*LEFT(K25,3)*LEFT(L25,2)</f>
        <v>30</v>
      </c>
      <c r="N25" s="99" t="str">
        <f t="shared" ref="N25:N27" si="10">IF(M25&gt;400,"Werken stoppen",IF(M25&gt;200,"Directe verbetering vereist",IF(M25&gt;400,"Directe verbetering vereist",IF(M25&gt;70,"Maatregelen vereist",IF(M25&gt;200,"Maatregelen vereist",IF(M25&gt;20,"Aandacht vereist",IF(M25&gt;70,"Aandacht vereist",IF(M25&lt;=20,"Aanvaardbaar Risico"))))))))</f>
        <v>Aandacht vereist</v>
      </c>
      <c r="O25" s="25"/>
      <c r="P25" s="129"/>
      <c r="Q25" s="18"/>
      <c r="R25" s="19"/>
      <c r="S25" s="19"/>
      <c r="T25" s="20"/>
      <c r="U25" s="24"/>
    </row>
    <row r="26" spans="1:21" s="7" customFormat="1" ht="27.6" x14ac:dyDescent="0.25">
      <c r="A26" s="100">
        <f>COUNTIF(G$13:G26,"&gt;0")</f>
        <v>11</v>
      </c>
      <c r="B26" s="90" t="str">
        <f>B25</f>
        <v>Ja</v>
      </c>
      <c r="C26" s="97" t="s">
        <v>88</v>
      </c>
      <c r="D26" s="98" t="s">
        <v>37</v>
      </c>
      <c r="E26" s="98" t="s">
        <v>44</v>
      </c>
      <c r="F26" s="98" t="s">
        <v>51</v>
      </c>
      <c r="G26" s="99">
        <f t="shared" si="8"/>
        <v>1500</v>
      </c>
      <c r="H26" s="99" t="str">
        <f t="shared" si="9"/>
        <v>Werken stoppen</v>
      </c>
      <c r="I26" s="87" t="s">
        <v>22</v>
      </c>
      <c r="J26" s="98" t="s">
        <v>32</v>
      </c>
      <c r="K26" s="98" t="s">
        <v>44</v>
      </c>
      <c r="L26" s="98" t="s">
        <v>51</v>
      </c>
      <c r="M26" s="99">
        <f t="shared" ref="M26:M29" si="11">LEFT(J26,3)*LEFT(K26,3)*LEFT(L26,2)</f>
        <v>30</v>
      </c>
      <c r="N26" s="99" t="str">
        <f t="shared" si="10"/>
        <v>Aandacht vereist</v>
      </c>
      <c r="O26" s="25"/>
      <c r="P26" s="129"/>
      <c r="Q26" s="18"/>
      <c r="R26" s="19"/>
      <c r="S26" s="19"/>
      <c r="T26" s="20"/>
      <c r="U26" s="24"/>
    </row>
    <row r="27" spans="1:21" s="7" customFormat="1" ht="165" customHeight="1" x14ac:dyDescent="0.25">
      <c r="A27" s="100">
        <f>COUNTIF(G$13:G27,"&gt;0")</f>
        <v>12</v>
      </c>
      <c r="B27" s="90" t="str">
        <f>B26</f>
        <v>Ja</v>
      </c>
      <c r="C27" s="97" t="s">
        <v>89</v>
      </c>
      <c r="D27" s="98" t="s">
        <v>36</v>
      </c>
      <c r="E27" s="98" t="s">
        <v>44</v>
      </c>
      <c r="F27" s="98" t="s">
        <v>51</v>
      </c>
      <c r="G27" s="99">
        <f t="shared" si="8"/>
        <v>900</v>
      </c>
      <c r="H27" s="99" t="str">
        <f t="shared" si="9"/>
        <v>Werken stoppen</v>
      </c>
      <c r="I27" s="87" t="s">
        <v>291</v>
      </c>
      <c r="J27" s="98" t="s">
        <v>32</v>
      </c>
      <c r="K27" s="98" t="s">
        <v>44</v>
      </c>
      <c r="L27" s="98" t="s">
        <v>49</v>
      </c>
      <c r="M27" s="99">
        <f t="shared" si="11"/>
        <v>6</v>
      </c>
      <c r="N27" s="99" t="str">
        <f t="shared" si="10"/>
        <v>Aanvaardbaar Risico</v>
      </c>
      <c r="O27" s="25"/>
      <c r="P27" s="129"/>
      <c r="Q27" s="18"/>
      <c r="R27" s="19"/>
      <c r="S27" s="19"/>
      <c r="T27" s="20"/>
      <c r="U27" s="21"/>
    </row>
    <row r="28" spans="1:21" s="7" customFormat="1" ht="14.4" x14ac:dyDescent="0.25">
      <c r="A28" s="6"/>
      <c r="B28" s="89" t="s">
        <v>65</v>
      </c>
      <c r="C28" s="30" t="s">
        <v>124</v>
      </c>
      <c r="D28" s="48"/>
      <c r="E28" s="48"/>
      <c r="F28" s="48"/>
      <c r="G28" s="36"/>
      <c r="H28" s="65"/>
      <c r="I28" s="86"/>
      <c r="J28" s="74"/>
      <c r="K28" s="48"/>
      <c r="L28" s="48"/>
      <c r="M28" s="38"/>
      <c r="N28" s="36"/>
      <c r="O28" s="25"/>
      <c r="P28" s="129"/>
      <c r="Q28" s="18"/>
      <c r="R28" s="19"/>
      <c r="S28" s="19"/>
      <c r="T28" s="20"/>
      <c r="U28" s="21"/>
    </row>
    <row r="29" spans="1:21" s="7" customFormat="1" ht="28.8" x14ac:dyDescent="0.25">
      <c r="A29" s="100">
        <f>COUNTIF(G$13:G29,"&gt;0")</f>
        <v>13</v>
      </c>
      <c r="B29" s="90" t="str">
        <f t="shared" ref="B29:B47" si="12">B28</f>
        <v>Ja</v>
      </c>
      <c r="C29" s="97" t="s">
        <v>90</v>
      </c>
      <c r="D29" s="98" t="s">
        <v>37</v>
      </c>
      <c r="E29" s="98" t="s">
        <v>44</v>
      </c>
      <c r="F29" s="98" t="s">
        <v>51</v>
      </c>
      <c r="G29" s="99">
        <f>LEFT(D29,3)*LEFT(E29,3)*LEFT(F29,2)</f>
        <v>1500</v>
      </c>
      <c r="H29" s="99" t="str">
        <f>IF(G29&gt;400,"Werken stoppen",IF(G29&gt;200,"Directe verbetering vereist",IF(G29&gt;400,"Directe verbetering vereist",IF(G29&gt;70,"Maatregelen vereist",IF(G29&gt;200,"Maatregelen vereist",IF(G29&gt;20,"Aandacht vereist",IF(G29&gt;70,"Aandacht vereist",IF(G29&lt;=20,"Aanvaardbaar Risico"))))))))</f>
        <v>Werken stoppen</v>
      </c>
      <c r="I29" s="87" t="s">
        <v>22</v>
      </c>
      <c r="J29" s="98" t="s">
        <v>32</v>
      </c>
      <c r="K29" s="98" t="s">
        <v>44</v>
      </c>
      <c r="L29" s="98" t="s">
        <v>51</v>
      </c>
      <c r="M29" s="99">
        <f t="shared" si="11"/>
        <v>30</v>
      </c>
      <c r="N29" s="99" t="str">
        <f>IF(M29&gt;400,"Werken stoppen",IF(M29&gt;200,"Directe verbetering vereist",IF(M29&gt;400,"Directe verbetering vereist",IF(M29&gt;70,"Maatregelen vereist",IF(M29&gt;200,"Maatregelen vereist",IF(M29&gt;20,"Aandacht vereist",IF(M29&gt;70,"Aandacht vereist",IF(M29&lt;=20,"Aanvaardbaar Risico"))))))))</f>
        <v>Aandacht vereist</v>
      </c>
      <c r="O29" s="25"/>
      <c r="P29" s="129"/>
      <c r="Q29" s="18"/>
      <c r="R29" s="19"/>
      <c r="S29" s="19"/>
      <c r="T29" s="20"/>
      <c r="U29" s="22"/>
    </row>
    <row r="30" spans="1:21" s="7" customFormat="1" ht="44.25" customHeight="1" x14ac:dyDescent="0.25">
      <c r="A30" s="6"/>
      <c r="B30" s="89" t="s">
        <v>66</v>
      </c>
      <c r="C30" s="30" t="s">
        <v>12</v>
      </c>
      <c r="D30" s="48"/>
      <c r="E30" s="48"/>
      <c r="F30" s="48"/>
      <c r="G30" s="36"/>
      <c r="H30" s="65"/>
      <c r="I30" s="86"/>
      <c r="J30" s="74"/>
      <c r="K30" s="48"/>
      <c r="L30" s="48"/>
      <c r="M30" s="38"/>
      <c r="N30" s="36"/>
      <c r="O30" s="154"/>
      <c r="P30" s="129"/>
      <c r="Q30" s="18"/>
      <c r="R30" s="19"/>
      <c r="S30" s="19"/>
      <c r="T30" s="20"/>
      <c r="U30" s="153"/>
    </row>
    <row r="31" spans="1:21" s="7" customFormat="1" ht="28.8" x14ac:dyDescent="0.25">
      <c r="A31" s="6"/>
      <c r="B31" s="89" t="s">
        <v>65</v>
      </c>
      <c r="C31" s="30" t="s">
        <v>123</v>
      </c>
      <c r="D31" s="48"/>
      <c r="E31" s="48"/>
      <c r="F31" s="48"/>
      <c r="G31" s="36"/>
      <c r="H31" s="65"/>
      <c r="I31" s="86"/>
      <c r="J31" s="74"/>
      <c r="K31" s="48"/>
      <c r="L31" s="48"/>
      <c r="M31" s="38"/>
      <c r="N31" s="36"/>
      <c r="P31" s="129"/>
      <c r="Q31" s="14"/>
      <c r="R31" s="14"/>
      <c r="S31" s="14"/>
      <c r="T31" s="14"/>
      <c r="U31" s="14"/>
    </row>
    <row r="32" spans="1:21" s="7" customFormat="1" ht="69" x14ac:dyDescent="0.25">
      <c r="A32" s="100">
        <f>COUNTIF(G$13:G32,"&gt;0")</f>
        <v>14</v>
      </c>
      <c r="B32" s="90" t="str">
        <f t="shared" si="12"/>
        <v>Ja</v>
      </c>
      <c r="C32" s="101" t="s">
        <v>91</v>
      </c>
      <c r="D32" s="98" t="s">
        <v>36</v>
      </c>
      <c r="E32" s="98" t="s">
        <v>44</v>
      </c>
      <c r="F32" s="98" t="s">
        <v>51</v>
      </c>
      <c r="G32" s="99">
        <f t="shared" ref="G32:G42" si="13">LEFT(D32,3)*LEFT(E32,3)*LEFT(F32,2)</f>
        <v>900</v>
      </c>
      <c r="H32" s="99" t="str">
        <f t="shared" ref="H32:H42" si="14">IF(G32&gt;400,"Werken stoppen",IF(G32&gt;200,"Directe verbetering vereist",IF(G32&gt;400,"Directe verbetering vereist",IF(G32&gt;70,"Maatregelen vereist",IF(G32&gt;200,"Maatregelen vereist",IF(G32&gt;20,"Aandacht vereist",IF(G32&gt;70,"Aandacht vereist",IF(G32&lt;=20,"Aanvaardbaar Risico"))))))))</f>
        <v>Werken stoppen</v>
      </c>
      <c r="I32" s="102" t="s">
        <v>246</v>
      </c>
      <c r="J32" s="98" t="s">
        <v>32</v>
      </c>
      <c r="K32" s="98" t="s">
        <v>44</v>
      </c>
      <c r="L32" s="98" t="s">
        <v>51</v>
      </c>
      <c r="M32" s="99">
        <f t="shared" ref="M32:M42" si="15">LEFT(J32,3)*LEFT(K32,3)*LEFT(L32,2)</f>
        <v>30</v>
      </c>
      <c r="N32" s="99" t="str">
        <f>IF(M32&gt;400,"Werken stoppen",IF(M32&gt;200,"Directe verbetering vereist",IF(M32&gt;400,"Directe verbetering vereist",IF(M32&gt;70,"Maatregelen vereist",IF(M32&gt;200,"Maatregelen vereist",IF(M32&gt;20,"Aandacht vereist",IF(M32&gt;70,"Aandacht vereist",IF(M32&lt;=20,"Aanvaardbaar Risico"))))))))</f>
        <v>Aandacht vereist</v>
      </c>
      <c r="P32" s="129"/>
      <c r="Q32" s="14"/>
      <c r="R32" s="14"/>
      <c r="S32" s="14"/>
      <c r="T32" s="14"/>
    </row>
    <row r="33" spans="1:21" s="7" customFormat="1" ht="27.6" x14ac:dyDescent="0.25">
      <c r="A33" s="100">
        <f>COUNTIF(G$13:G33,"&gt;0")</f>
        <v>15</v>
      </c>
      <c r="B33" s="90" t="str">
        <f t="shared" si="12"/>
        <v>Ja</v>
      </c>
      <c r="C33" s="101" t="s">
        <v>92</v>
      </c>
      <c r="D33" s="98" t="s">
        <v>35</v>
      </c>
      <c r="E33" s="98" t="s">
        <v>44</v>
      </c>
      <c r="F33" s="98" t="s">
        <v>51</v>
      </c>
      <c r="G33" s="99">
        <f t="shared" si="13"/>
        <v>450</v>
      </c>
      <c r="H33" s="99" t="str">
        <f t="shared" si="14"/>
        <v>Werken stoppen</v>
      </c>
      <c r="I33" s="102" t="s">
        <v>26</v>
      </c>
      <c r="J33" s="98" t="s">
        <v>32</v>
      </c>
      <c r="K33" s="98" t="s">
        <v>44</v>
      </c>
      <c r="L33" s="98" t="s">
        <v>51</v>
      </c>
      <c r="M33" s="99">
        <f t="shared" si="15"/>
        <v>30</v>
      </c>
      <c r="N33" s="99" t="str">
        <f t="shared" ref="N33:N42" si="16">IF(M33&gt;400,"Werken stoppen",IF(M33&gt;200,"Directe verbetering vereist",IF(M33&gt;400,"Directe verbetering vereist",IF(M33&gt;70,"Maatregelen vereist",IF(M33&gt;200,"Maatregelen vereist",IF(M33&gt;20,"Aandacht vereist",IF(M33&gt;70,"Aandacht vereist",IF(M33&lt;=20,"Aanvaardbaar Risico"))))))))</f>
        <v>Aandacht vereist</v>
      </c>
      <c r="P33" s="129"/>
      <c r="Q33" s="14"/>
      <c r="R33" s="14"/>
      <c r="S33" s="14"/>
      <c r="T33" s="14"/>
    </row>
    <row r="34" spans="1:21" s="14" customFormat="1" ht="47.4" customHeight="1" x14ac:dyDescent="0.25">
      <c r="A34" s="100">
        <f>COUNTIF(G$13:G34,"&gt;0")</f>
        <v>16</v>
      </c>
      <c r="B34" s="90" t="str">
        <f t="shared" si="12"/>
        <v>Ja</v>
      </c>
      <c r="C34" s="101" t="s">
        <v>93</v>
      </c>
      <c r="D34" s="98" t="s">
        <v>36</v>
      </c>
      <c r="E34" s="98" t="s">
        <v>44</v>
      </c>
      <c r="F34" s="98" t="s">
        <v>51</v>
      </c>
      <c r="G34" s="99">
        <f t="shared" si="13"/>
        <v>900</v>
      </c>
      <c r="H34" s="99" t="str">
        <f t="shared" si="14"/>
        <v>Werken stoppen</v>
      </c>
      <c r="I34" s="102" t="s">
        <v>26</v>
      </c>
      <c r="J34" s="98" t="s">
        <v>32</v>
      </c>
      <c r="K34" s="98" t="s">
        <v>44</v>
      </c>
      <c r="L34" s="98" t="s">
        <v>51</v>
      </c>
      <c r="M34" s="99">
        <f t="shared" si="15"/>
        <v>30</v>
      </c>
      <c r="N34" s="99" t="str">
        <f t="shared" si="16"/>
        <v>Aandacht vereist</v>
      </c>
      <c r="O34" s="26"/>
      <c r="P34" s="129"/>
      <c r="Q34" s="15"/>
      <c r="R34" s="16"/>
      <c r="S34" s="16"/>
      <c r="T34" s="17"/>
      <c r="U34" s="7"/>
    </row>
    <row r="35" spans="1:21" s="14" customFormat="1" ht="27.6" x14ac:dyDescent="0.25">
      <c r="A35" s="100">
        <f>COUNTIF(G$13:G35,"&gt;0")</f>
        <v>17</v>
      </c>
      <c r="B35" s="90" t="str">
        <f t="shared" si="12"/>
        <v>Ja</v>
      </c>
      <c r="C35" s="101" t="s">
        <v>95</v>
      </c>
      <c r="D35" s="98" t="s">
        <v>36</v>
      </c>
      <c r="E35" s="98" t="s">
        <v>44</v>
      </c>
      <c r="F35" s="98" t="s">
        <v>51</v>
      </c>
      <c r="G35" s="99">
        <f t="shared" si="13"/>
        <v>900</v>
      </c>
      <c r="H35" s="99" t="str">
        <f t="shared" si="14"/>
        <v>Werken stoppen</v>
      </c>
      <c r="I35" s="102" t="s">
        <v>26</v>
      </c>
      <c r="J35" s="98" t="s">
        <v>32</v>
      </c>
      <c r="K35" s="98" t="s">
        <v>44</v>
      </c>
      <c r="L35" s="98" t="s">
        <v>51</v>
      </c>
      <c r="M35" s="99">
        <f t="shared" si="15"/>
        <v>30</v>
      </c>
      <c r="N35" s="99" t="str">
        <f t="shared" si="16"/>
        <v>Aandacht vereist</v>
      </c>
      <c r="P35" s="129"/>
      <c r="Q35" s="18"/>
      <c r="R35" s="19"/>
      <c r="S35" s="19"/>
      <c r="T35" s="20"/>
      <c r="U35" s="7"/>
    </row>
    <row r="36" spans="1:21" s="14" customFormat="1" ht="22.5" customHeight="1" x14ac:dyDescent="0.25">
      <c r="A36" s="100">
        <f>COUNTIF(G$13:G36,"&gt;0")</f>
        <v>18</v>
      </c>
      <c r="B36" s="90" t="str">
        <f t="shared" si="12"/>
        <v>Ja</v>
      </c>
      <c r="C36" s="101" t="s">
        <v>94</v>
      </c>
      <c r="D36" s="98" t="s">
        <v>36</v>
      </c>
      <c r="E36" s="98" t="s">
        <v>44</v>
      </c>
      <c r="F36" s="98" t="s">
        <v>51</v>
      </c>
      <c r="G36" s="99">
        <f t="shared" si="13"/>
        <v>900</v>
      </c>
      <c r="H36" s="99" t="str">
        <f t="shared" si="14"/>
        <v>Werken stoppen</v>
      </c>
      <c r="I36" s="102" t="s">
        <v>26</v>
      </c>
      <c r="J36" s="98" t="s">
        <v>32</v>
      </c>
      <c r="K36" s="98" t="s">
        <v>44</v>
      </c>
      <c r="L36" s="98" t="s">
        <v>51</v>
      </c>
      <c r="M36" s="99">
        <f t="shared" si="15"/>
        <v>30</v>
      </c>
      <c r="N36" s="99" t="str">
        <f t="shared" si="16"/>
        <v>Aandacht vereist</v>
      </c>
      <c r="P36" s="129"/>
      <c r="Q36" s="18"/>
      <c r="R36" s="19"/>
      <c r="S36" s="19"/>
      <c r="T36" s="20"/>
      <c r="U36" s="7"/>
    </row>
    <row r="37" spans="1:21" s="14" customFormat="1" ht="28.8" x14ac:dyDescent="0.25">
      <c r="A37" s="100">
        <f>COUNTIF(G$13:G37,"&gt;0")</f>
        <v>19</v>
      </c>
      <c r="B37" s="90" t="str">
        <f t="shared" si="12"/>
        <v>Ja</v>
      </c>
      <c r="C37" s="101" t="s">
        <v>96</v>
      </c>
      <c r="D37" s="98" t="s">
        <v>33</v>
      </c>
      <c r="E37" s="98" t="s">
        <v>44</v>
      </c>
      <c r="F37" s="98" t="s">
        <v>51</v>
      </c>
      <c r="G37" s="99">
        <f t="shared" si="13"/>
        <v>75</v>
      </c>
      <c r="H37" s="99" t="str">
        <f t="shared" si="14"/>
        <v>Maatregelen vereist</v>
      </c>
      <c r="I37" s="102" t="s">
        <v>26</v>
      </c>
      <c r="J37" s="98" t="s">
        <v>32</v>
      </c>
      <c r="K37" s="98" t="s">
        <v>44</v>
      </c>
      <c r="L37" s="98" t="s">
        <v>51</v>
      </c>
      <c r="M37" s="99">
        <f t="shared" si="15"/>
        <v>30</v>
      </c>
      <c r="N37" s="99" t="str">
        <f t="shared" si="16"/>
        <v>Aandacht vereist</v>
      </c>
      <c r="P37" s="129"/>
      <c r="Q37" s="18"/>
      <c r="R37" s="19"/>
      <c r="S37" s="19"/>
      <c r="T37" s="20"/>
      <c r="U37" s="7"/>
    </row>
    <row r="38" spans="1:21" s="14" customFormat="1" ht="55.2" x14ac:dyDescent="0.25">
      <c r="A38" s="100">
        <f>COUNTIF(G$13:G38,"&gt;0")</f>
        <v>20</v>
      </c>
      <c r="B38" s="90" t="str">
        <f t="shared" si="12"/>
        <v>Ja</v>
      </c>
      <c r="C38" s="101" t="s">
        <v>24</v>
      </c>
      <c r="D38" s="98" t="s">
        <v>36</v>
      </c>
      <c r="E38" s="98" t="s">
        <v>44</v>
      </c>
      <c r="F38" s="98" t="s">
        <v>49</v>
      </c>
      <c r="G38" s="99">
        <f t="shared" si="13"/>
        <v>180</v>
      </c>
      <c r="H38" s="99" t="str">
        <f t="shared" si="14"/>
        <v>Maatregelen vereist</v>
      </c>
      <c r="I38" s="102" t="s">
        <v>188</v>
      </c>
      <c r="J38" s="98" t="s">
        <v>32</v>
      </c>
      <c r="K38" s="98" t="s">
        <v>44</v>
      </c>
      <c r="L38" s="98" t="s">
        <v>49</v>
      </c>
      <c r="M38" s="99">
        <f t="shared" si="15"/>
        <v>6</v>
      </c>
      <c r="N38" s="99" t="str">
        <f t="shared" si="16"/>
        <v>Aanvaardbaar Risico</v>
      </c>
      <c r="P38" s="129"/>
      <c r="Q38" s="18"/>
      <c r="R38" s="19"/>
      <c r="S38" s="19"/>
      <c r="T38" s="20"/>
      <c r="U38" s="7"/>
    </row>
    <row r="39" spans="1:21" s="14" customFormat="1" ht="41.4" x14ac:dyDescent="0.25">
      <c r="A39" s="100">
        <f>COUNTIF(G$13:G39,"&gt;0")</f>
        <v>21</v>
      </c>
      <c r="B39" s="90" t="str">
        <f t="shared" si="12"/>
        <v>Ja</v>
      </c>
      <c r="C39" s="103" t="s">
        <v>25</v>
      </c>
      <c r="D39" s="98" t="s">
        <v>35</v>
      </c>
      <c r="E39" s="98" t="s">
        <v>44</v>
      </c>
      <c r="F39" s="98" t="s">
        <v>49</v>
      </c>
      <c r="G39" s="99">
        <f t="shared" si="13"/>
        <v>90</v>
      </c>
      <c r="H39" s="99" t="str">
        <f t="shared" si="14"/>
        <v>Maatregelen vereist</v>
      </c>
      <c r="I39" s="102" t="s">
        <v>189</v>
      </c>
      <c r="J39" s="98" t="s">
        <v>32</v>
      </c>
      <c r="K39" s="98" t="s">
        <v>44</v>
      </c>
      <c r="L39" s="98" t="s">
        <v>49</v>
      </c>
      <c r="M39" s="99">
        <f t="shared" si="15"/>
        <v>6</v>
      </c>
      <c r="N39" s="99" t="str">
        <f t="shared" si="16"/>
        <v>Aanvaardbaar Risico</v>
      </c>
      <c r="P39" s="129"/>
      <c r="Q39" s="18"/>
      <c r="R39" s="19"/>
      <c r="S39" s="19"/>
      <c r="T39" s="20"/>
      <c r="U39" s="7"/>
    </row>
    <row r="40" spans="1:21" s="14" customFormat="1" ht="43.2" x14ac:dyDescent="0.25">
      <c r="A40" s="100">
        <f>COUNTIF(G$13:G40,"&gt;0")</f>
        <v>22</v>
      </c>
      <c r="B40" s="90" t="str">
        <f t="shared" si="12"/>
        <v>Ja</v>
      </c>
      <c r="C40" s="101" t="s">
        <v>97</v>
      </c>
      <c r="D40" s="98" t="s">
        <v>36</v>
      </c>
      <c r="E40" s="98" t="s">
        <v>44</v>
      </c>
      <c r="F40" s="98" t="s">
        <v>51</v>
      </c>
      <c r="G40" s="99">
        <f t="shared" si="13"/>
        <v>900</v>
      </c>
      <c r="H40" s="99" t="str">
        <f t="shared" si="14"/>
        <v>Werken stoppen</v>
      </c>
      <c r="I40" s="102" t="s">
        <v>247</v>
      </c>
      <c r="J40" s="98" t="s">
        <v>32</v>
      </c>
      <c r="K40" s="98" t="s">
        <v>44</v>
      </c>
      <c r="L40" s="98" t="s">
        <v>51</v>
      </c>
      <c r="M40" s="99">
        <f t="shared" si="15"/>
        <v>30</v>
      </c>
      <c r="N40" s="99" t="str">
        <f t="shared" si="16"/>
        <v>Aandacht vereist</v>
      </c>
      <c r="P40" s="129"/>
      <c r="Q40" s="18"/>
      <c r="R40" s="19"/>
      <c r="S40" s="19"/>
      <c r="T40" s="20"/>
      <c r="U40" s="7"/>
    </row>
    <row r="41" spans="1:21" s="14" customFormat="1" ht="28.8" x14ac:dyDescent="0.25">
      <c r="A41" s="100">
        <f>COUNTIF(G$13:G41,"&gt;0")</f>
        <v>23</v>
      </c>
      <c r="B41" s="90" t="str">
        <f t="shared" si="12"/>
        <v>Ja</v>
      </c>
      <c r="C41" s="101" t="s">
        <v>98</v>
      </c>
      <c r="D41" s="98" t="s">
        <v>36</v>
      </c>
      <c r="E41" s="98" t="s">
        <v>44</v>
      </c>
      <c r="F41" s="98" t="s">
        <v>51</v>
      </c>
      <c r="G41" s="99">
        <f t="shared" si="13"/>
        <v>900</v>
      </c>
      <c r="H41" s="99" t="str">
        <f t="shared" si="14"/>
        <v>Werken stoppen</v>
      </c>
      <c r="I41" s="102" t="s">
        <v>190</v>
      </c>
      <c r="J41" s="98" t="s">
        <v>32</v>
      </c>
      <c r="K41" s="98" t="s">
        <v>44</v>
      </c>
      <c r="L41" s="98" t="s">
        <v>51</v>
      </c>
      <c r="M41" s="99">
        <f t="shared" si="15"/>
        <v>30</v>
      </c>
      <c r="N41" s="99" t="str">
        <f t="shared" si="16"/>
        <v>Aandacht vereist</v>
      </c>
      <c r="P41" s="129"/>
      <c r="Q41" s="18"/>
      <c r="R41" s="19"/>
      <c r="S41" s="19"/>
      <c r="T41" s="20"/>
      <c r="U41" s="7"/>
    </row>
    <row r="42" spans="1:21" s="14" customFormat="1" ht="30.75" customHeight="1" x14ac:dyDescent="0.25">
      <c r="A42" s="100">
        <f>COUNTIF(G$13:G42,"&gt;0")</f>
        <v>24</v>
      </c>
      <c r="B42" s="90" t="str">
        <f t="shared" si="12"/>
        <v>Ja</v>
      </c>
      <c r="C42" s="101" t="s">
        <v>99</v>
      </c>
      <c r="D42" s="98" t="s">
        <v>36</v>
      </c>
      <c r="E42" s="98" t="s">
        <v>44</v>
      </c>
      <c r="F42" s="98" t="s">
        <v>51</v>
      </c>
      <c r="G42" s="99">
        <f t="shared" si="13"/>
        <v>900</v>
      </c>
      <c r="H42" s="99" t="str">
        <f t="shared" si="14"/>
        <v>Werken stoppen</v>
      </c>
      <c r="I42" s="102" t="s">
        <v>191</v>
      </c>
      <c r="J42" s="98" t="s">
        <v>32</v>
      </c>
      <c r="K42" s="98" t="s">
        <v>44</v>
      </c>
      <c r="L42" s="98" t="s">
        <v>51</v>
      </c>
      <c r="M42" s="99">
        <f t="shared" si="15"/>
        <v>30</v>
      </c>
      <c r="N42" s="99" t="str">
        <f t="shared" si="16"/>
        <v>Aandacht vereist</v>
      </c>
      <c r="P42" s="129"/>
      <c r="Q42" s="18"/>
      <c r="R42" s="19"/>
      <c r="S42" s="19"/>
      <c r="T42" s="20"/>
      <c r="U42" s="7"/>
    </row>
    <row r="43" spans="1:21" s="14" customFormat="1" ht="22.5" customHeight="1" x14ac:dyDescent="0.25">
      <c r="A43" s="6"/>
      <c r="B43" s="89" t="s">
        <v>65</v>
      </c>
      <c r="C43" s="30" t="s">
        <v>27</v>
      </c>
      <c r="D43" s="48"/>
      <c r="E43" s="48"/>
      <c r="F43" s="48"/>
      <c r="G43" s="36"/>
      <c r="H43" s="65"/>
      <c r="I43" s="86"/>
      <c r="J43" s="74"/>
      <c r="K43" s="48"/>
      <c r="L43" s="48"/>
      <c r="M43" s="38"/>
      <c r="N43" s="36"/>
      <c r="P43" s="129"/>
      <c r="Q43" s="18"/>
      <c r="R43" s="19"/>
      <c r="S43" s="19"/>
      <c r="T43" s="20"/>
    </row>
    <row r="44" spans="1:21" s="14" customFormat="1" ht="43.2" x14ac:dyDescent="0.25">
      <c r="A44" s="100">
        <f>COUNTIF(G$13:G44,"&gt;0")</f>
        <v>25</v>
      </c>
      <c r="B44" s="90" t="str">
        <f t="shared" si="12"/>
        <v>Ja</v>
      </c>
      <c r="C44" s="101" t="s">
        <v>100</v>
      </c>
      <c r="D44" s="98" t="s">
        <v>37</v>
      </c>
      <c r="E44" s="98" t="s">
        <v>44</v>
      </c>
      <c r="F44" s="98" t="s">
        <v>51</v>
      </c>
      <c r="G44" s="99">
        <f t="shared" ref="G44:G62" si="17">LEFT(D44,3)*LEFT(E44,3)*LEFT(F44,2)</f>
        <v>1500</v>
      </c>
      <c r="H44" s="99" t="str">
        <f>IF(G44&gt;400,"Werken stoppen",IF(G44&gt;200,"Directe verbetering vereist",IF(G44&gt;400,"Directe verbetering vereist",IF(G44&gt;70,"Maatregelen vereist",IF(G44&gt;200,"Maatregelen vereist",IF(G44&gt;20,"Aandacht vereist",IF(G44&gt;70,"Aandacht vereist",IF(G44&lt;=20,"Aanvaardbaar Risico"))))))))</f>
        <v>Werken stoppen</v>
      </c>
      <c r="I44" s="102" t="s">
        <v>28</v>
      </c>
      <c r="J44" s="104" t="s">
        <v>32</v>
      </c>
      <c r="K44" s="98" t="s">
        <v>44</v>
      </c>
      <c r="L44" s="98" t="s">
        <v>51</v>
      </c>
      <c r="M44" s="99">
        <f>LEFT(J44,3)*LEFT(K44,3)*LEFT(L44,2)</f>
        <v>30</v>
      </c>
      <c r="N44" s="99" t="str">
        <f>IF(M44&gt;400,"Werken stoppen",IF(M44&gt;200,"Directe verbetering vereist",IF(M44&gt;400,"Directe verbetering vereist",IF(M44&gt;70,"Maatregelen vereist",IF(M44&gt;200,"Maatregelen vereist",IF(M44&gt;20,"Aandacht vereist",IF(M44&gt;70,"Aandacht vereist",IF(M44&lt;=20,"Aanvaardbaar Risico"))))))))</f>
        <v>Aandacht vereist</v>
      </c>
      <c r="P44" s="129"/>
    </row>
    <row r="45" spans="1:21" s="14" customFormat="1" ht="14.4" x14ac:dyDescent="0.25">
      <c r="A45" s="6"/>
      <c r="B45" s="89" t="s">
        <v>66</v>
      </c>
      <c r="C45" s="30" t="s">
        <v>11</v>
      </c>
      <c r="D45" s="48"/>
      <c r="E45" s="48"/>
      <c r="F45" s="48"/>
      <c r="G45" s="36"/>
      <c r="H45" s="65"/>
      <c r="I45" s="86"/>
      <c r="J45" s="74"/>
      <c r="K45" s="48"/>
      <c r="L45" s="48"/>
      <c r="M45" s="38"/>
      <c r="N45" s="36"/>
      <c r="P45" s="129"/>
    </row>
    <row r="46" spans="1:21" s="14" customFormat="1" ht="14.4" x14ac:dyDescent="0.25">
      <c r="A46" s="6"/>
      <c r="B46" s="89" t="s">
        <v>65</v>
      </c>
      <c r="C46" s="30" t="s">
        <v>29</v>
      </c>
      <c r="D46" s="48"/>
      <c r="E46" s="48"/>
      <c r="F46" s="48"/>
      <c r="G46" s="36"/>
      <c r="H46" s="65"/>
      <c r="I46" s="86"/>
      <c r="J46" s="74"/>
      <c r="K46" s="48"/>
      <c r="L46" s="48"/>
      <c r="M46" s="38"/>
      <c r="N46" s="36"/>
      <c r="P46" s="129"/>
      <c r="Q46" s="18"/>
      <c r="R46" s="19"/>
      <c r="S46" s="19"/>
      <c r="T46" s="20"/>
    </row>
    <row r="47" spans="1:21" s="14" customFormat="1" ht="41.4" x14ac:dyDescent="0.25">
      <c r="A47" s="100">
        <f>COUNTIF(G$13:G47,"&gt;0")</f>
        <v>26</v>
      </c>
      <c r="B47" s="90" t="str">
        <f t="shared" si="12"/>
        <v>Ja</v>
      </c>
      <c r="C47" s="101" t="s">
        <v>101</v>
      </c>
      <c r="D47" s="98" t="s">
        <v>36</v>
      </c>
      <c r="E47" s="98" t="s">
        <v>44</v>
      </c>
      <c r="F47" s="98" t="s">
        <v>51</v>
      </c>
      <c r="G47" s="99">
        <f t="shared" si="17"/>
        <v>900</v>
      </c>
      <c r="H47" s="99" t="str">
        <f>IF(G47&gt;400,"Werken stoppen",IF(G47&gt;200,"Directe verbetering vereist",IF(G47&gt;400,"Directe verbetering vereist",IF(G47&gt;70,"Maatregelen vereist",IF(G47&gt;200,"Maatregelen vereist",IF(G47&gt;20,"Aandacht vereist",IF(G47&gt;70,"Aandacht vereist",IF(G47&lt;=20,"Aanvaardbaar Risico"))))))))</f>
        <v>Werken stoppen</v>
      </c>
      <c r="I47" s="102" t="s">
        <v>292</v>
      </c>
      <c r="J47" s="104" t="s">
        <v>32</v>
      </c>
      <c r="K47" s="98" t="s">
        <v>44</v>
      </c>
      <c r="L47" s="98" t="s">
        <v>50</v>
      </c>
      <c r="M47" s="99">
        <f>LEFT(J47,3)*LEFT(K47,3)*LEFT(L47,2)</f>
        <v>14</v>
      </c>
      <c r="N47" s="99" t="str">
        <f>IF(M47&gt;400,"Werken stoppen",IF(M47&gt;200,"Directe verbetering vereist",IF(M47&gt;400,"Directe verbetering vereist",IF(M47&gt;70,"Maatregelen vereist",IF(M47&gt;200,"Maatregelen vereist",IF(M47&gt;20,"Aandacht vereist",IF(M47&gt;70,"Aandacht vereist",IF(M47&lt;=20,"Aanvaardbaar Risico"))))))))</f>
        <v>Aanvaardbaar Risico</v>
      </c>
      <c r="P47" s="129"/>
      <c r="Q47" s="22"/>
    </row>
    <row r="48" spans="1:21" s="14" customFormat="1" ht="14.4" x14ac:dyDescent="0.25">
      <c r="A48" s="6"/>
      <c r="B48" s="89" t="s">
        <v>65</v>
      </c>
      <c r="C48" s="30" t="s">
        <v>300</v>
      </c>
      <c r="D48" s="48"/>
      <c r="E48" s="48"/>
      <c r="F48" s="48"/>
      <c r="G48" s="36"/>
      <c r="H48" s="65"/>
      <c r="I48" s="86"/>
      <c r="J48" s="74"/>
      <c r="K48" s="48"/>
      <c r="L48" s="48"/>
      <c r="M48" s="38"/>
      <c r="N48" s="36"/>
      <c r="P48" s="129"/>
    </row>
    <row r="49" spans="1:21" ht="30.75" customHeight="1" x14ac:dyDescent="0.25">
      <c r="A49" s="100">
        <f>COUNTIF(G$13:G49,"&gt;0")</f>
        <v>27</v>
      </c>
      <c r="B49" s="90" t="str">
        <f t="shared" ref="B49:B52" si="18">B48</f>
        <v>Ja</v>
      </c>
      <c r="C49" s="101" t="s">
        <v>301</v>
      </c>
      <c r="D49" s="98" t="s">
        <v>37</v>
      </c>
      <c r="E49" s="98" t="s">
        <v>44</v>
      </c>
      <c r="F49" s="98" t="s">
        <v>51</v>
      </c>
      <c r="G49" s="99">
        <f t="shared" ref="G49:G52" si="19">LEFT(D49,3)*LEFT(E49,3)*LEFT(F49,2)</f>
        <v>1500</v>
      </c>
      <c r="H49" s="99" t="str">
        <f>IF(G49&gt;400,"Werken stoppen",IF(G49&gt;200,"Directe verbetering vereist",IF(G49&gt;400,"Directe verbetering vereist",IF(G49&gt;70,"Maatregelen vereist",IF(G49&gt;200,"Maatregelen vereist",IF(G49&gt;20,"Aandacht vereist",IF(G49&gt;70,"Aandacht vereist",IF(G49&lt;=20,"Aanvaardbaar Risico"))))))))</f>
        <v>Werken stoppen</v>
      </c>
      <c r="I49" s="102" t="s">
        <v>302</v>
      </c>
      <c r="J49" s="98" t="s">
        <v>32</v>
      </c>
      <c r="K49" s="98" t="s">
        <v>44</v>
      </c>
      <c r="L49" s="98" t="s">
        <v>51</v>
      </c>
      <c r="M49" s="99">
        <f>LEFT(J49,3)*LEFT(K49,3)*LEFT(L49,2)</f>
        <v>30</v>
      </c>
      <c r="N49" s="99" t="str">
        <f>IF(M49&gt;400,"Werken stoppen",IF(M49&gt;200,"Directe verbetering vereist",IF(M49&gt;400,"Directe verbetering vereist",IF(M49&gt;70,"Maatregelen vereist",IF(M49&gt;200,"Maatregelen vereist",IF(M49&gt;20,"Aandacht vereist",IF(M49&gt;70,"Aandacht vereist",IF(M49&lt;=20,"Aanvaardbaar Risico"))))))))</f>
        <v>Aandacht vereist</v>
      </c>
      <c r="P49" s="129"/>
      <c r="Q49" s="14"/>
      <c r="R49" s="14"/>
      <c r="S49" s="14"/>
      <c r="T49" s="14"/>
      <c r="U49" s="14"/>
    </row>
    <row r="50" spans="1:21" ht="43.2" x14ac:dyDescent="0.25">
      <c r="A50" s="100">
        <f>COUNTIF(G$13:G50,"&gt;0")</f>
        <v>28</v>
      </c>
      <c r="B50" s="90" t="str">
        <f t="shared" si="18"/>
        <v>Ja</v>
      </c>
      <c r="C50" s="101" t="s">
        <v>303</v>
      </c>
      <c r="D50" s="98" t="s">
        <v>35</v>
      </c>
      <c r="E50" s="98" t="s">
        <v>44</v>
      </c>
      <c r="F50" s="98" t="s">
        <v>51</v>
      </c>
      <c r="G50" s="99">
        <f t="shared" si="19"/>
        <v>450</v>
      </c>
      <c r="H50" s="99" t="str">
        <f>IF(G50&gt;400,"Werken stoppen",IF(G50&gt;200,"Directe verbetering vereist",IF(G50&gt;400,"Directe verbetering vereist",IF(G50&gt;70,"Maatregelen vereist",IF(G50&gt;200,"Maatregelen vereist",IF(G50&gt;20,"Aandacht vereist",IF(G50&gt;70,"Aandacht vereist",IF(G50&lt;=20,"Aanvaardbaar Risico"))))))))</f>
        <v>Werken stoppen</v>
      </c>
      <c r="I50" s="102" t="s">
        <v>304</v>
      </c>
      <c r="J50" s="98" t="s">
        <v>32</v>
      </c>
      <c r="K50" s="98" t="s">
        <v>44</v>
      </c>
      <c r="L50" s="98" t="s">
        <v>51</v>
      </c>
      <c r="M50" s="99">
        <f>LEFT(J50,3)*LEFT(K50,3)*LEFT(L50,2)</f>
        <v>30</v>
      </c>
      <c r="N50" s="99" t="str">
        <f>IF(M50&gt;400,"Werken stoppen",IF(M50&gt;200,"Directe verbetering vereist",IF(M50&gt;400,"Directe verbetering vereist",IF(M50&gt;70,"Maatregelen vereist",IF(M50&gt;200,"Maatregelen vereist",IF(M50&gt;20,"Aandacht vereist",IF(M50&gt;70,"Aandacht vereist",IF(M50&lt;=20,"Aanvaardbaar Risico"))))))))</f>
        <v>Aandacht vereist</v>
      </c>
      <c r="P50" s="129"/>
      <c r="Q50" s="14"/>
      <c r="R50" s="14"/>
      <c r="S50" s="14"/>
      <c r="T50" s="14"/>
      <c r="U50" s="14"/>
    </row>
    <row r="51" spans="1:21" s="7" customFormat="1" ht="23.25" customHeight="1" x14ac:dyDescent="0.25">
      <c r="A51" s="100">
        <f>COUNTIF(G$13:G51,"&gt;0")</f>
        <v>29</v>
      </c>
      <c r="B51" s="90" t="str">
        <f t="shared" si="18"/>
        <v>Ja</v>
      </c>
      <c r="C51" s="101" t="s">
        <v>305</v>
      </c>
      <c r="D51" s="98" t="s">
        <v>36</v>
      </c>
      <c r="E51" s="98" t="s">
        <v>44</v>
      </c>
      <c r="F51" s="98" t="s">
        <v>51</v>
      </c>
      <c r="G51" s="99">
        <f t="shared" si="19"/>
        <v>900</v>
      </c>
      <c r="H51" s="99" t="str">
        <f>IF(G51&gt;400,"Werken stoppen",IF(G51&gt;200,"Directe verbetering vereist",IF(G51&gt;400,"Directe verbetering vereist",IF(G51&gt;70,"Maatregelen vereist",IF(G51&gt;200,"Maatregelen vereist",IF(G51&gt;20,"Aandacht vereist",IF(G51&gt;70,"Aandacht vereist",IF(G51&lt;=20,"Aanvaardbaar Risico"))))))))</f>
        <v>Werken stoppen</v>
      </c>
      <c r="I51" s="102" t="s">
        <v>306</v>
      </c>
      <c r="J51" s="98" t="s">
        <v>32</v>
      </c>
      <c r="K51" s="98" t="s">
        <v>44</v>
      </c>
      <c r="L51" s="98" t="s">
        <v>51</v>
      </c>
      <c r="M51" s="99">
        <f>LEFT(J51,3)*LEFT(K51,3)*LEFT(L51,2)</f>
        <v>30</v>
      </c>
      <c r="N51" s="99" t="str">
        <f>IF(M51&gt;400,"Werken stoppen",IF(M51&gt;200,"Directe verbetering vereist",IF(M51&gt;400,"Directe verbetering vereist",IF(M51&gt;70,"Maatregelen vereist",IF(M51&gt;200,"Maatregelen vereist",IF(M51&gt;20,"Aandacht vereist",IF(M51&gt;70,"Aandacht vereist",IF(M51&lt;=20,"Aanvaardbaar Risico"))))))))</f>
        <v>Aandacht vereist</v>
      </c>
      <c r="P51" s="129"/>
    </row>
    <row r="52" spans="1:21" s="7" customFormat="1" ht="41.4" x14ac:dyDescent="0.25">
      <c r="A52" s="100">
        <f>COUNTIF(G$13:G52,"&gt;0")</f>
        <v>30</v>
      </c>
      <c r="B52" s="90" t="str">
        <f t="shared" si="18"/>
        <v>Ja</v>
      </c>
      <c r="C52" s="101" t="s">
        <v>307</v>
      </c>
      <c r="D52" s="98" t="s">
        <v>36</v>
      </c>
      <c r="E52" s="98" t="s">
        <v>44</v>
      </c>
      <c r="F52" s="98" t="s">
        <v>51</v>
      </c>
      <c r="G52" s="99">
        <f t="shared" si="19"/>
        <v>900</v>
      </c>
      <c r="H52" s="99" t="str">
        <f>IF(G52&gt;400,"Werken stoppen",IF(G52&gt;200,"Directe verbetering vereist",IF(G52&gt;400,"Directe verbetering vereist",IF(G52&gt;70,"Maatregelen vereist",IF(G52&gt;200,"Maatregelen vereist",IF(G52&gt;20,"Aandacht vereist",IF(G52&gt;70,"Aandacht vereist",IF(G52&lt;=20,"Aanvaardbaar Risico"))))))))</f>
        <v>Werken stoppen</v>
      </c>
      <c r="I52" s="102" t="s">
        <v>308</v>
      </c>
      <c r="J52" s="98" t="s">
        <v>33</v>
      </c>
      <c r="K52" s="98" t="s">
        <v>44</v>
      </c>
      <c r="L52" s="98" t="s">
        <v>51</v>
      </c>
      <c r="M52" s="99">
        <f>LEFT(J52,3)*LEFT(K52,3)*LEFT(L52,2)</f>
        <v>75</v>
      </c>
      <c r="N52" s="99" t="str">
        <f>IF(M52&gt;400,"Werken stoppen",IF(M52&gt;200,"Directe verbetering vereist",IF(M52&gt;400,"Directe verbetering vereist",IF(M52&gt;70,"Maatregelen vereist",IF(M52&gt;200,"Maatregelen vereist",IF(M52&gt;20,"Aandacht vereist",IF(M52&gt;70,"Aandacht vereist",IF(M52&lt;=20,"Aanvaardbaar Risico"))))))))</f>
        <v>Maatregelen vereist</v>
      </c>
      <c r="P52" s="129"/>
    </row>
    <row r="53" spans="1:21" s="7" customFormat="1" ht="31.5" customHeight="1" x14ac:dyDescent="0.25">
      <c r="A53" s="6"/>
      <c r="B53" s="89" t="s">
        <v>65</v>
      </c>
      <c r="C53" s="30" t="s">
        <v>121</v>
      </c>
      <c r="D53" s="48"/>
      <c r="E53" s="48"/>
      <c r="F53" s="48"/>
      <c r="G53" s="36"/>
      <c r="H53" s="65"/>
      <c r="I53" s="86"/>
      <c r="J53" s="74"/>
      <c r="K53" s="48"/>
      <c r="L53" s="48"/>
      <c r="M53" s="38"/>
      <c r="N53" s="36"/>
      <c r="P53" s="129"/>
    </row>
    <row r="54" spans="1:21" s="7" customFormat="1" ht="30" customHeight="1" x14ac:dyDescent="0.25">
      <c r="A54" s="100">
        <f>COUNTIF(G$13:G54,"&gt;0")</f>
        <v>31</v>
      </c>
      <c r="B54" s="90" t="str">
        <f t="shared" ref="B54:B73" si="20">B53</f>
        <v>Ja</v>
      </c>
      <c r="C54" s="101" t="s">
        <v>102</v>
      </c>
      <c r="D54" s="98" t="s">
        <v>36</v>
      </c>
      <c r="E54" s="98" t="s">
        <v>44</v>
      </c>
      <c r="F54" s="98" t="s">
        <v>51</v>
      </c>
      <c r="G54" s="99">
        <f t="shared" si="17"/>
        <v>900</v>
      </c>
      <c r="H54" s="99" t="str">
        <f t="shared" ref="H54:H59" si="21">IF(G54&gt;400,"Werken stoppen",IF(G54&gt;200,"Directe verbetering vereist",IF(G54&gt;400,"Directe verbetering vereist",IF(G54&gt;70,"Maatregelen vereist",IF(G54&gt;200,"Maatregelen vereist",IF(G54&gt;20,"Aandacht vereist",IF(G54&gt;70,"Aandacht vereist",IF(G54&lt;=20,"Aanvaardbaar Risico"))))))))</f>
        <v>Werken stoppen</v>
      </c>
      <c r="I54" s="102" t="s">
        <v>248</v>
      </c>
      <c r="J54" s="98" t="s">
        <v>32</v>
      </c>
      <c r="K54" s="98" t="s">
        <v>44</v>
      </c>
      <c r="L54" s="98" t="s">
        <v>51</v>
      </c>
      <c r="M54" s="99">
        <f t="shared" ref="M54:M59" si="22">LEFT(J54,3)*LEFT(K54,3)*LEFT(L54,2)</f>
        <v>30</v>
      </c>
      <c r="N54" s="99" t="str">
        <f t="shared" ref="N54:N59" si="23">IF(M54&gt;400,"Werken stoppen",IF(M54&gt;200,"Directe verbetering vereist",IF(M54&gt;400,"Directe verbetering vereist",IF(M54&gt;70,"Maatregelen vereist",IF(M54&gt;200,"Maatregelen vereist",IF(M54&gt;20,"Aandacht vereist",IF(M54&gt;70,"Aandacht vereist",IF(M54&lt;=20,"Aanvaardbaar Risico"))))))))</f>
        <v>Aandacht vereist</v>
      </c>
      <c r="P54" s="129"/>
    </row>
    <row r="55" spans="1:21" s="7" customFormat="1" ht="27.6" x14ac:dyDescent="0.25">
      <c r="A55" s="100">
        <f>COUNTIF(G$13:G55,"&gt;0")</f>
        <v>32</v>
      </c>
      <c r="B55" s="90" t="str">
        <f t="shared" si="20"/>
        <v>Ja</v>
      </c>
      <c r="C55" s="101" t="s">
        <v>103</v>
      </c>
      <c r="D55" s="98" t="s">
        <v>37</v>
      </c>
      <c r="E55" s="98" t="s">
        <v>44</v>
      </c>
      <c r="F55" s="98" t="s">
        <v>51</v>
      </c>
      <c r="G55" s="99">
        <f>LEFT(D55,3)*LEFT(E55,3)*LEFT(F55,2)</f>
        <v>1500</v>
      </c>
      <c r="H55" s="99" t="str">
        <f t="shared" si="21"/>
        <v>Werken stoppen</v>
      </c>
      <c r="I55" s="102" t="s">
        <v>248</v>
      </c>
      <c r="J55" s="98" t="s">
        <v>32</v>
      </c>
      <c r="K55" s="98" t="s">
        <v>44</v>
      </c>
      <c r="L55" s="98" t="s">
        <v>51</v>
      </c>
      <c r="M55" s="99">
        <f t="shared" si="22"/>
        <v>30</v>
      </c>
      <c r="N55" s="99" t="str">
        <f t="shared" si="23"/>
        <v>Aandacht vereist</v>
      </c>
      <c r="P55" s="129"/>
    </row>
    <row r="56" spans="1:21" s="7" customFormat="1" ht="28.8" x14ac:dyDescent="0.25">
      <c r="A56" s="100">
        <f>COUNTIF(G$13:G56,"&gt;0")</f>
        <v>33</v>
      </c>
      <c r="B56" s="90" t="str">
        <f t="shared" si="20"/>
        <v>Ja</v>
      </c>
      <c r="C56" s="101" t="s">
        <v>104</v>
      </c>
      <c r="D56" s="98" t="s">
        <v>35</v>
      </c>
      <c r="E56" s="98" t="s">
        <v>44</v>
      </c>
      <c r="F56" s="98" t="s">
        <v>49</v>
      </c>
      <c r="G56" s="99">
        <f t="shared" si="17"/>
        <v>90</v>
      </c>
      <c r="H56" s="99" t="str">
        <f t="shared" si="21"/>
        <v>Maatregelen vereist</v>
      </c>
      <c r="I56" s="102" t="s">
        <v>248</v>
      </c>
      <c r="J56" s="98" t="s">
        <v>33</v>
      </c>
      <c r="K56" s="98" t="s">
        <v>44</v>
      </c>
      <c r="L56" s="98" t="s">
        <v>49</v>
      </c>
      <c r="M56" s="99">
        <f t="shared" si="22"/>
        <v>15</v>
      </c>
      <c r="N56" s="99" t="str">
        <f t="shared" si="23"/>
        <v>Aanvaardbaar Risico</v>
      </c>
      <c r="P56" s="129"/>
    </row>
    <row r="57" spans="1:21" s="7" customFormat="1" ht="28.8" x14ac:dyDescent="0.25">
      <c r="A57" s="100">
        <f>COUNTIF(G$13:G57,"&gt;0")</f>
        <v>34</v>
      </c>
      <c r="B57" s="90" t="str">
        <f t="shared" si="20"/>
        <v>Ja</v>
      </c>
      <c r="C57" s="101" t="s">
        <v>105</v>
      </c>
      <c r="D57" s="98" t="s">
        <v>35</v>
      </c>
      <c r="E57" s="98" t="s">
        <v>44</v>
      </c>
      <c r="F57" s="98" t="s">
        <v>51</v>
      </c>
      <c r="G57" s="99">
        <f t="shared" si="17"/>
        <v>450</v>
      </c>
      <c r="H57" s="99" t="str">
        <f t="shared" si="21"/>
        <v>Werken stoppen</v>
      </c>
      <c r="I57" s="102" t="s">
        <v>248</v>
      </c>
      <c r="J57" s="98" t="s">
        <v>32</v>
      </c>
      <c r="K57" s="98" t="s">
        <v>44</v>
      </c>
      <c r="L57" s="98" t="s">
        <v>51</v>
      </c>
      <c r="M57" s="99">
        <f t="shared" si="22"/>
        <v>30</v>
      </c>
      <c r="N57" s="99" t="str">
        <f t="shared" si="23"/>
        <v>Aandacht vereist</v>
      </c>
      <c r="P57" s="129"/>
    </row>
    <row r="58" spans="1:21" s="7" customFormat="1" ht="28.8" x14ac:dyDescent="0.25">
      <c r="A58" s="100">
        <f>COUNTIF(G$13:G58,"&gt;0")</f>
        <v>35</v>
      </c>
      <c r="B58" s="90" t="str">
        <f t="shared" si="20"/>
        <v>Ja</v>
      </c>
      <c r="C58" s="101" t="s">
        <v>106</v>
      </c>
      <c r="D58" s="98" t="s">
        <v>37</v>
      </c>
      <c r="E58" s="98" t="s">
        <v>44</v>
      </c>
      <c r="F58" s="98" t="s">
        <v>48</v>
      </c>
      <c r="G58" s="99">
        <f t="shared" si="17"/>
        <v>100</v>
      </c>
      <c r="H58" s="99" t="str">
        <f t="shared" si="21"/>
        <v>Maatregelen vereist</v>
      </c>
      <c r="I58" s="102" t="s">
        <v>192</v>
      </c>
      <c r="J58" s="98" t="s">
        <v>35</v>
      </c>
      <c r="K58" s="98" t="s">
        <v>44</v>
      </c>
      <c r="L58" s="98" t="s">
        <v>48</v>
      </c>
      <c r="M58" s="99">
        <f t="shared" si="22"/>
        <v>30</v>
      </c>
      <c r="N58" s="99" t="str">
        <f t="shared" si="23"/>
        <v>Aandacht vereist</v>
      </c>
      <c r="P58" s="129"/>
    </row>
    <row r="59" spans="1:21" s="7" customFormat="1" ht="28.8" x14ac:dyDescent="0.25">
      <c r="A59" s="100">
        <f>COUNTIF(G$13:G59,"&gt;0")</f>
        <v>36</v>
      </c>
      <c r="B59" s="90" t="str">
        <f t="shared" si="20"/>
        <v>Ja</v>
      </c>
      <c r="C59" s="101" t="s">
        <v>107</v>
      </c>
      <c r="D59" s="98" t="s">
        <v>36</v>
      </c>
      <c r="E59" s="98" t="s">
        <v>44</v>
      </c>
      <c r="F59" s="98" t="s">
        <v>51</v>
      </c>
      <c r="G59" s="99">
        <f t="shared" si="17"/>
        <v>900</v>
      </c>
      <c r="H59" s="99" t="str">
        <f t="shared" si="21"/>
        <v>Werken stoppen</v>
      </c>
      <c r="I59" s="102" t="s">
        <v>193</v>
      </c>
      <c r="J59" s="98" t="s">
        <v>32</v>
      </c>
      <c r="K59" s="98" t="s">
        <v>44</v>
      </c>
      <c r="L59" s="98" t="s">
        <v>51</v>
      </c>
      <c r="M59" s="99">
        <f t="shared" si="22"/>
        <v>30</v>
      </c>
      <c r="N59" s="99" t="str">
        <f t="shared" si="23"/>
        <v>Aandacht vereist</v>
      </c>
      <c r="P59" s="129"/>
    </row>
    <row r="60" spans="1:21" s="7" customFormat="1" ht="40.799999999999997" customHeight="1" x14ac:dyDescent="0.25">
      <c r="A60" s="6"/>
      <c r="B60" s="89" t="s">
        <v>65</v>
      </c>
      <c r="C60" s="30" t="s">
        <v>272</v>
      </c>
      <c r="D60" s="48"/>
      <c r="E60" s="48"/>
      <c r="F60" s="48"/>
      <c r="G60" s="36"/>
      <c r="H60" s="65"/>
      <c r="I60" s="86"/>
      <c r="J60" s="74"/>
      <c r="K60" s="48"/>
      <c r="L60" s="48"/>
      <c r="M60" s="38"/>
      <c r="N60" s="36"/>
      <c r="P60" s="129"/>
    </row>
    <row r="61" spans="1:21" s="7" customFormat="1" ht="28.8" x14ac:dyDescent="0.25">
      <c r="A61" s="27">
        <f>COUNTIF(G$13:G61,"&gt;0")</f>
        <v>37</v>
      </c>
      <c r="B61" s="90" t="str">
        <f t="shared" si="20"/>
        <v>Ja</v>
      </c>
      <c r="C61" s="29" t="s">
        <v>108</v>
      </c>
      <c r="D61" s="46" t="s">
        <v>34</v>
      </c>
      <c r="E61" s="46" t="s">
        <v>44</v>
      </c>
      <c r="F61" s="46" t="s">
        <v>51</v>
      </c>
      <c r="G61" s="33">
        <f t="shared" si="17"/>
        <v>150</v>
      </c>
      <c r="H61" s="99" t="str">
        <f>IF(G61&gt;400,"Werken stoppen",IF(G61&gt;200,"Directe verbetering vereist",IF(G61&gt;400,"Directe verbetering vereist",IF(G61&gt;70,"Maatregelen vereist",IF(G61&gt;200,"Maatregelen vereist",IF(G61&gt;20,"Aandacht vereist",IF(G61&gt;70,"Aandacht vereist",IF(G61&lt;=20,"Aanvaardbaar Risico"))))))))</f>
        <v>Maatregelen vereist</v>
      </c>
      <c r="I61" s="69" t="s">
        <v>194</v>
      </c>
      <c r="J61" s="46" t="s">
        <v>32</v>
      </c>
      <c r="K61" s="46" t="s">
        <v>44</v>
      </c>
      <c r="L61" s="46" t="s">
        <v>51</v>
      </c>
      <c r="M61" s="33">
        <f>LEFT(J61,3)*LEFT(K61,3)*LEFT(L61,2)</f>
        <v>30</v>
      </c>
      <c r="N61" s="99" t="str">
        <f>IF(M61&gt;400,"Werken stoppen",IF(M61&gt;200,"Directe verbetering vereist",IF(M61&gt;400,"Directe verbetering vereist",IF(M61&gt;70,"Maatregelen vereist",IF(M61&gt;200,"Maatregelen vereist",IF(M61&gt;20,"Aandacht vereist",IF(M61&gt;70,"Aandacht vereist",IF(M61&lt;=20,"Aanvaardbaar Risico"))))))))</f>
        <v>Aandacht vereist</v>
      </c>
      <c r="P61" s="129"/>
    </row>
    <row r="62" spans="1:21" ht="43.2" x14ac:dyDescent="0.25">
      <c r="A62" s="27">
        <f>COUNTIF(G$13:G62,"&gt;0")</f>
        <v>38</v>
      </c>
      <c r="B62" s="90" t="str">
        <f t="shared" si="20"/>
        <v>Ja</v>
      </c>
      <c r="C62" s="29" t="s">
        <v>109</v>
      </c>
      <c r="D62" s="46" t="s">
        <v>36</v>
      </c>
      <c r="E62" s="46" t="s">
        <v>44</v>
      </c>
      <c r="F62" s="46" t="s">
        <v>51</v>
      </c>
      <c r="G62" s="33">
        <f t="shared" si="17"/>
        <v>900</v>
      </c>
      <c r="H62" s="99" t="str">
        <f>IF(G62&gt;400,"Werken stoppen",IF(G62&gt;200,"Directe verbetering vereist",IF(G62&gt;400,"Directe verbetering vereist",IF(G62&gt;70,"Maatregelen vereist",IF(G62&gt;200,"Maatregelen vereist",IF(G62&gt;20,"Aandacht vereist",IF(G62&gt;70,"Aandacht vereist",IF(G62&lt;=20,"Aanvaardbaar Risico"))))))))</f>
        <v>Werken stoppen</v>
      </c>
      <c r="I62" s="102" t="s">
        <v>60</v>
      </c>
      <c r="J62" s="46" t="s">
        <v>32</v>
      </c>
      <c r="K62" s="46" t="s">
        <v>44</v>
      </c>
      <c r="L62" s="46" t="s">
        <v>51</v>
      </c>
      <c r="M62" s="33">
        <f>LEFT(J62,3)*LEFT(K62,3)*LEFT(L62,2)</f>
        <v>30</v>
      </c>
      <c r="N62" s="99" t="str">
        <f>IF(M62&gt;400,"Werken stoppen",IF(M62&gt;200,"Directe verbetering vereist",IF(M62&gt;400,"Directe verbetering vereist",IF(M62&gt;70,"Maatregelen vereist",IF(M62&gt;200,"Maatregelen vereist",IF(M62&gt;20,"Aandacht vereist",IF(M62&gt;70,"Aandacht vereist",IF(M62&lt;=20,"Aanvaardbaar Risico"))))))))</f>
        <v>Aandacht vereist</v>
      </c>
      <c r="P62" s="129"/>
    </row>
    <row r="63" spans="1:21" s="7" customFormat="1" ht="14.4" x14ac:dyDescent="0.25">
      <c r="A63" s="6"/>
      <c r="B63" s="89" t="s">
        <v>65</v>
      </c>
      <c r="C63" s="30" t="s">
        <v>122</v>
      </c>
      <c r="D63" s="48"/>
      <c r="E63" s="48"/>
      <c r="F63" s="48"/>
      <c r="G63" s="36"/>
      <c r="H63" s="65"/>
      <c r="I63" s="86"/>
      <c r="J63" s="74"/>
      <c r="K63" s="48"/>
      <c r="L63" s="48"/>
      <c r="M63" s="38"/>
      <c r="N63" s="36"/>
      <c r="P63" s="129"/>
    </row>
    <row r="64" spans="1:21" s="7" customFormat="1" ht="27.6" x14ac:dyDescent="0.25">
      <c r="A64" s="27">
        <f>COUNTIF(G$13:G64,"&gt;0")</f>
        <v>39</v>
      </c>
      <c r="B64" s="90" t="str">
        <f t="shared" si="20"/>
        <v>Ja</v>
      </c>
      <c r="C64" s="29" t="s">
        <v>110</v>
      </c>
      <c r="D64" s="46" t="s">
        <v>36</v>
      </c>
      <c r="E64" s="46" t="s">
        <v>44</v>
      </c>
      <c r="F64" s="46" t="s">
        <v>51</v>
      </c>
      <c r="G64" s="33">
        <f>LEFT(D64,3)*LEFT(E64,3)*LEFT(F64,2)</f>
        <v>900</v>
      </c>
      <c r="H64" s="99" t="str">
        <f>IF(G64&gt;400,"Werken stoppen",IF(G64&gt;200,"Directe verbetering vereist",IF(G64&gt;400,"Directe verbetering vereist",IF(G64&gt;70,"Maatregelen vereist",IF(G64&gt;200,"Maatregelen vereist",IF(G64&gt;20,"Aandacht vereist",IF(G64&gt;70,"Aandacht vereist",IF(G64&lt;=20,"Aanvaardbaar Risico"))))))))</f>
        <v>Werken stoppen</v>
      </c>
      <c r="I64" s="102" t="s">
        <v>195</v>
      </c>
      <c r="J64" s="46" t="s">
        <v>32</v>
      </c>
      <c r="K64" s="46" t="s">
        <v>44</v>
      </c>
      <c r="L64" s="46" t="s">
        <v>51</v>
      </c>
      <c r="M64" s="33">
        <f>LEFT(J64,3)*LEFT(K64,3)*LEFT(L64,2)</f>
        <v>30</v>
      </c>
      <c r="N64" s="99" t="str">
        <f>IF(M64&gt;400,"Werken stoppen",IF(M64&gt;200,"Directe verbetering vereist",IF(M64&gt;400,"Directe verbetering vereist",IF(M64&gt;70,"Maatregelen vereist",IF(M64&gt;200,"Maatregelen vereist",IF(M64&gt;20,"Aandacht vereist",IF(M64&gt;70,"Aandacht vereist",IF(M64&lt;=20,"Aanvaardbaar Risico"))))))))</f>
        <v>Aandacht vereist</v>
      </c>
      <c r="P64" s="129"/>
    </row>
    <row r="65" spans="1:16" s="7" customFormat="1" ht="43.2" x14ac:dyDescent="0.25">
      <c r="A65" s="27">
        <f>COUNTIF(G$13:G65,"&gt;0")</f>
        <v>40</v>
      </c>
      <c r="B65" s="90" t="str">
        <f t="shared" si="20"/>
        <v>Ja</v>
      </c>
      <c r="C65" s="29" t="s">
        <v>111</v>
      </c>
      <c r="D65" s="46" t="s">
        <v>36</v>
      </c>
      <c r="E65" s="46" t="s">
        <v>44</v>
      </c>
      <c r="F65" s="46" t="s">
        <v>51</v>
      </c>
      <c r="G65" s="33">
        <f>LEFT(D65,3)*LEFT(E65,3)*LEFT(F65,2)</f>
        <v>900</v>
      </c>
      <c r="H65" s="99" t="str">
        <f>IF(G65&gt;400,"Werken stoppen",IF(G65&gt;200,"Directe verbetering vereist",IF(G65&gt;400,"Directe verbetering vereist",IF(G65&gt;70,"Maatregelen vereist",IF(G65&gt;200,"Maatregelen vereist",IF(G65&gt;20,"Aandacht vereist",IF(G65&gt;70,"Aandacht vereist",IF(G65&lt;=20,"Aanvaardbaar Risico"))))))))</f>
        <v>Werken stoppen</v>
      </c>
      <c r="I65" s="102" t="s">
        <v>196</v>
      </c>
      <c r="J65" s="46" t="s">
        <v>32</v>
      </c>
      <c r="K65" s="46" t="s">
        <v>44</v>
      </c>
      <c r="L65" s="46" t="s">
        <v>51</v>
      </c>
      <c r="M65" s="33">
        <f>LEFT(J65,3)*LEFT(K65,3)*LEFT(L65,2)</f>
        <v>30</v>
      </c>
      <c r="N65" s="99" t="str">
        <f>IF(M65&gt;400,"Werken stoppen",IF(M65&gt;200,"Directe verbetering vereist",IF(M65&gt;400,"Directe verbetering vereist",IF(M65&gt;70,"Maatregelen vereist",IF(M65&gt;200,"Maatregelen vereist",IF(M65&gt;20,"Aandacht vereist",IF(M65&gt;70,"Aandacht vereist",IF(M65&lt;=20,"Aanvaardbaar Risico"))))))))</f>
        <v>Aandacht vereist</v>
      </c>
      <c r="P65" s="129"/>
    </row>
    <row r="66" spans="1:16" s="7" customFormat="1" ht="22.5" customHeight="1" x14ac:dyDescent="0.25">
      <c r="A66" s="27">
        <f>COUNTIF(G$13:G66,"&gt;0")</f>
        <v>41</v>
      </c>
      <c r="B66" s="90" t="str">
        <f t="shared" si="20"/>
        <v>Ja</v>
      </c>
      <c r="C66" s="29" t="s">
        <v>112</v>
      </c>
      <c r="D66" s="46" t="s">
        <v>36</v>
      </c>
      <c r="E66" s="46" t="s">
        <v>44</v>
      </c>
      <c r="F66" s="46" t="s">
        <v>51</v>
      </c>
      <c r="G66" s="33">
        <f>LEFT(D66,3)*LEFT(E66,3)*LEFT(F66,2)</f>
        <v>900</v>
      </c>
      <c r="H66" s="99" t="str">
        <f>IF(G66&gt;400,"Werken stoppen",IF(G66&gt;200,"Directe verbetering vereist",IF(G66&gt;400,"Directe verbetering vereist",IF(G66&gt;70,"Maatregelen vereist",IF(G66&gt;200,"Maatregelen vereist",IF(G66&gt;20,"Aandacht vereist",IF(G66&gt;70,"Aandacht vereist",IF(G66&lt;=20,"Aanvaardbaar Risico"))))))))</f>
        <v>Werken stoppen</v>
      </c>
      <c r="I66" s="102" t="s">
        <v>197</v>
      </c>
      <c r="J66" s="46" t="s">
        <v>32</v>
      </c>
      <c r="K66" s="46" t="s">
        <v>44</v>
      </c>
      <c r="L66" s="46" t="s">
        <v>51</v>
      </c>
      <c r="M66" s="33">
        <f>LEFT(J66,3)*LEFT(K66,3)*LEFT(L66,2)</f>
        <v>30</v>
      </c>
      <c r="N66" s="99" t="str">
        <f>IF(M66&gt;400,"Werken stoppen",IF(M66&gt;200,"Directe verbetering vereist",IF(M66&gt;400,"Directe verbetering vereist",IF(M66&gt;70,"Maatregelen vereist",IF(M66&gt;200,"Maatregelen vereist",IF(M66&gt;20,"Aandacht vereist",IF(M66&gt;70,"Aandacht vereist",IF(M66&lt;=20,"Aanvaardbaar Risico"))))))))</f>
        <v>Aandacht vereist</v>
      </c>
      <c r="P66" s="129"/>
    </row>
    <row r="67" spans="1:16" s="7" customFormat="1" ht="28.8" x14ac:dyDescent="0.25">
      <c r="A67" s="6"/>
      <c r="B67" s="89" t="s">
        <v>65</v>
      </c>
      <c r="C67" s="30" t="s">
        <v>126</v>
      </c>
      <c r="D67" s="48"/>
      <c r="E67" s="48"/>
      <c r="F67" s="48"/>
      <c r="G67" s="36"/>
      <c r="H67" s="65"/>
      <c r="I67" s="86"/>
      <c r="J67" s="74"/>
      <c r="K67" s="48"/>
      <c r="L67" s="48"/>
      <c r="M67" s="38"/>
      <c r="N67" s="36"/>
      <c r="P67" s="129"/>
    </row>
    <row r="68" spans="1:16" s="7" customFormat="1" ht="27.6" x14ac:dyDescent="0.25">
      <c r="A68" s="27">
        <f>COUNTIF(G$13:G68,"&gt;0")</f>
        <v>42</v>
      </c>
      <c r="B68" s="90" t="str">
        <f t="shared" si="20"/>
        <v>Ja</v>
      </c>
      <c r="C68" s="29" t="s">
        <v>113</v>
      </c>
      <c r="D68" s="46" t="s">
        <v>35</v>
      </c>
      <c r="E68" s="46" t="s">
        <v>44</v>
      </c>
      <c r="F68" s="46" t="s">
        <v>51</v>
      </c>
      <c r="G68" s="33">
        <f t="shared" ref="G68:G73" si="24">LEFT(D68,3)*LEFT(E68,3)*LEFT(F68,2)</f>
        <v>450</v>
      </c>
      <c r="H68" s="99" t="str">
        <f t="shared" ref="H68:H73" si="25">IF(G68&gt;400,"Werken stoppen",IF(G68&gt;200,"Directe verbetering vereist",IF(G68&gt;400,"Directe verbetering vereist",IF(G68&gt;70,"Maatregelen vereist",IF(G68&gt;200,"Maatregelen vereist",IF(G68&gt;20,"Aandacht vereist",IF(G68&gt;70,"Aandacht vereist",IF(G68&lt;=20,"Aanvaardbaar Risico"))))))))</f>
        <v>Werken stoppen</v>
      </c>
      <c r="I68" s="82" t="s">
        <v>198</v>
      </c>
      <c r="J68" s="46" t="s">
        <v>32</v>
      </c>
      <c r="K68" s="46" t="s">
        <v>44</v>
      </c>
      <c r="L68" s="46" t="s">
        <v>51</v>
      </c>
      <c r="M68" s="33">
        <f t="shared" ref="M68:M73" si="26">LEFT(J68,3)*LEFT(K68,3)*LEFT(L68,2)</f>
        <v>30</v>
      </c>
      <c r="N68" s="99" t="str">
        <f t="shared" ref="N68:N73" si="27">IF(M68&gt;400,"Werken stoppen",IF(M68&gt;200,"Directe verbetering vereist",IF(M68&gt;400,"Directe verbetering vereist",IF(M68&gt;70,"Maatregelen vereist",IF(M68&gt;200,"Maatregelen vereist",IF(M68&gt;20,"Aandacht vereist",IF(M68&gt;70,"Aandacht vereist",IF(M68&lt;=20,"Aanvaardbaar Risico"))))))))</f>
        <v>Aandacht vereist</v>
      </c>
      <c r="P68" s="129"/>
    </row>
    <row r="69" spans="1:16" s="7" customFormat="1" ht="28.8" x14ac:dyDescent="0.25">
      <c r="A69" s="27">
        <f>COUNTIF(G$13:G69,"&gt;0")</f>
        <v>43</v>
      </c>
      <c r="B69" s="90" t="str">
        <f t="shared" si="20"/>
        <v>Ja</v>
      </c>
      <c r="C69" s="29" t="s">
        <v>61</v>
      </c>
      <c r="D69" s="46" t="s">
        <v>36</v>
      </c>
      <c r="E69" s="46" t="s">
        <v>44</v>
      </c>
      <c r="F69" s="46" t="s">
        <v>51</v>
      </c>
      <c r="G69" s="33">
        <f t="shared" si="24"/>
        <v>900</v>
      </c>
      <c r="H69" s="99" t="str">
        <f t="shared" si="25"/>
        <v>Werken stoppen</v>
      </c>
      <c r="I69" s="69" t="s">
        <v>59</v>
      </c>
      <c r="J69" s="46" t="s">
        <v>32</v>
      </c>
      <c r="K69" s="46" t="s">
        <v>44</v>
      </c>
      <c r="L69" s="46" t="s">
        <v>51</v>
      </c>
      <c r="M69" s="33">
        <f t="shared" si="26"/>
        <v>30</v>
      </c>
      <c r="N69" s="99" t="str">
        <f t="shared" si="27"/>
        <v>Aandacht vereist</v>
      </c>
      <c r="P69" s="129"/>
    </row>
    <row r="70" spans="1:16" s="7" customFormat="1" ht="22.5" customHeight="1" x14ac:dyDescent="0.25">
      <c r="A70" s="27">
        <f>COUNTIF(G$13:G70,"&gt;0")</f>
        <v>44</v>
      </c>
      <c r="B70" s="90" t="str">
        <f t="shared" si="20"/>
        <v>Ja</v>
      </c>
      <c r="C70" s="29" t="s">
        <v>114</v>
      </c>
      <c r="D70" s="46" t="s">
        <v>36</v>
      </c>
      <c r="E70" s="46" t="s">
        <v>44</v>
      </c>
      <c r="F70" s="46" t="s">
        <v>51</v>
      </c>
      <c r="G70" s="33">
        <f t="shared" si="24"/>
        <v>900</v>
      </c>
      <c r="H70" s="99" t="str">
        <f t="shared" si="25"/>
        <v>Werken stoppen</v>
      </c>
      <c r="I70" s="82" t="s">
        <v>64</v>
      </c>
      <c r="J70" s="46" t="s">
        <v>32</v>
      </c>
      <c r="K70" s="46" t="s">
        <v>44</v>
      </c>
      <c r="L70" s="46" t="s">
        <v>51</v>
      </c>
      <c r="M70" s="33">
        <f t="shared" si="26"/>
        <v>30</v>
      </c>
      <c r="N70" s="99" t="str">
        <f t="shared" si="27"/>
        <v>Aandacht vereist</v>
      </c>
      <c r="P70" s="129"/>
    </row>
    <row r="71" spans="1:16" s="7" customFormat="1" ht="43.2" x14ac:dyDescent="0.25">
      <c r="A71" s="27">
        <f>COUNTIF(G$13:G71,"&gt;0")</f>
        <v>45</v>
      </c>
      <c r="B71" s="90" t="str">
        <f t="shared" si="20"/>
        <v>Ja</v>
      </c>
      <c r="C71" s="29" t="s">
        <v>245</v>
      </c>
      <c r="D71" s="46" t="s">
        <v>36</v>
      </c>
      <c r="E71" s="46" t="s">
        <v>44</v>
      </c>
      <c r="F71" s="46" t="s">
        <v>51</v>
      </c>
      <c r="G71" s="33">
        <f t="shared" si="24"/>
        <v>900</v>
      </c>
      <c r="H71" s="99" t="str">
        <f t="shared" si="25"/>
        <v>Werken stoppen</v>
      </c>
      <c r="I71" s="82" t="s">
        <v>64</v>
      </c>
      <c r="J71" s="46" t="s">
        <v>32</v>
      </c>
      <c r="K71" s="46" t="s">
        <v>44</v>
      </c>
      <c r="L71" s="46" t="s">
        <v>51</v>
      </c>
      <c r="M71" s="33">
        <f t="shared" si="26"/>
        <v>30</v>
      </c>
      <c r="N71" s="99" t="str">
        <f t="shared" si="27"/>
        <v>Aandacht vereist</v>
      </c>
      <c r="P71" s="129"/>
    </row>
    <row r="72" spans="1:16" s="7" customFormat="1" ht="24.75" customHeight="1" x14ac:dyDescent="0.25">
      <c r="A72" s="27">
        <f>COUNTIF(G$13:G72,"&gt;0")</f>
        <v>46</v>
      </c>
      <c r="B72" s="90" t="str">
        <f t="shared" si="20"/>
        <v>Ja</v>
      </c>
      <c r="C72" s="29" t="s">
        <v>62</v>
      </c>
      <c r="D72" s="46" t="s">
        <v>36</v>
      </c>
      <c r="E72" s="46" t="s">
        <v>44</v>
      </c>
      <c r="F72" s="46" t="s">
        <v>51</v>
      </c>
      <c r="G72" s="33">
        <f t="shared" si="24"/>
        <v>900</v>
      </c>
      <c r="H72" s="99" t="str">
        <f t="shared" si="25"/>
        <v>Werken stoppen</v>
      </c>
      <c r="I72" s="82" t="s">
        <v>64</v>
      </c>
      <c r="J72" s="46" t="s">
        <v>32</v>
      </c>
      <c r="K72" s="46" t="s">
        <v>44</v>
      </c>
      <c r="L72" s="46" t="s">
        <v>51</v>
      </c>
      <c r="M72" s="33">
        <f t="shared" si="26"/>
        <v>30</v>
      </c>
      <c r="N72" s="99" t="str">
        <f t="shared" si="27"/>
        <v>Aandacht vereist</v>
      </c>
      <c r="P72" s="129"/>
    </row>
    <row r="73" spans="1:16" s="7" customFormat="1" ht="28.8" x14ac:dyDescent="0.25">
      <c r="A73" s="27">
        <f>COUNTIF(G$13:G73,"&gt;0")</f>
        <v>47</v>
      </c>
      <c r="B73" s="90" t="str">
        <f t="shared" si="20"/>
        <v>Ja</v>
      </c>
      <c r="C73" s="29" t="s">
        <v>63</v>
      </c>
      <c r="D73" s="46" t="s">
        <v>36</v>
      </c>
      <c r="E73" s="46" t="s">
        <v>44</v>
      </c>
      <c r="F73" s="46" t="s">
        <v>51</v>
      </c>
      <c r="G73" s="33">
        <f t="shared" si="24"/>
        <v>900</v>
      </c>
      <c r="H73" s="99" t="str">
        <f t="shared" si="25"/>
        <v>Werken stoppen</v>
      </c>
      <c r="I73" s="82" t="s">
        <v>199</v>
      </c>
      <c r="J73" s="46" t="s">
        <v>33</v>
      </c>
      <c r="K73" s="46" t="s">
        <v>44</v>
      </c>
      <c r="L73" s="46" t="s">
        <v>51</v>
      </c>
      <c r="M73" s="33">
        <f t="shared" si="26"/>
        <v>75</v>
      </c>
      <c r="N73" s="99" t="str">
        <f t="shared" si="27"/>
        <v>Maatregelen vereist</v>
      </c>
      <c r="P73" s="129"/>
    </row>
    <row r="74" spans="1:16" s="7" customFormat="1" ht="14.4" x14ac:dyDescent="0.25">
      <c r="A74" s="105"/>
      <c r="B74" s="120" t="s">
        <v>65</v>
      </c>
      <c r="C74" s="106" t="s">
        <v>255</v>
      </c>
      <c r="D74" s="107"/>
      <c r="E74" s="107"/>
      <c r="F74" s="107"/>
      <c r="G74" s="108"/>
      <c r="H74" s="109"/>
      <c r="I74" s="110"/>
      <c r="J74" s="111"/>
      <c r="K74" s="107"/>
      <c r="L74" s="107"/>
      <c r="M74" s="108"/>
      <c r="N74" s="108"/>
      <c r="P74" s="129"/>
    </row>
    <row r="75" spans="1:16" s="7" customFormat="1" ht="14.4" x14ac:dyDescent="0.25">
      <c r="A75" s="112"/>
      <c r="B75" s="89" t="s">
        <v>65</v>
      </c>
      <c r="C75" s="113" t="s">
        <v>67</v>
      </c>
      <c r="D75" s="114"/>
      <c r="E75" s="114"/>
      <c r="F75" s="114"/>
      <c r="G75" s="115"/>
      <c r="H75" s="116"/>
      <c r="I75" s="117"/>
      <c r="J75" s="118"/>
      <c r="K75" s="114"/>
      <c r="L75" s="114"/>
      <c r="M75" s="119"/>
      <c r="N75" s="115"/>
      <c r="P75" s="129"/>
    </row>
    <row r="76" spans="1:16" s="7" customFormat="1" ht="28.5" customHeight="1" x14ac:dyDescent="0.25">
      <c r="A76" s="100">
        <f>COUNTIF(G$13:G76,"&gt;0")</f>
        <v>48</v>
      </c>
      <c r="B76" s="90" t="str">
        <f t="shared" ref="B76:B88" si="28">B75</f>
        <v>Ja</v>
      </c>
      <c r="C76" s="101" t="s">
        <v>68</v>
      </c>
      <c r="D76" s="98" t="s">
        <v>36</v>
      </c>
      <c r="E76" s="98" t="s">
        <v>44</v>
      </c>
      <c r="F76" s="98" t="s">
        <v>51</v>
      </c>
      <c r="G76" s="99">
        <f>LEFT(D76,3)*LEFT(E76,3)*LEFT(F76,2)</f>
        <v>900</v>
      </c>
      <c r="H76" s="99" t="str">
        <f>IF(G76&gt;400,"Werken stoppen",IF(G76&gt;200,"Directe verbetering vereist",IF(G76&gt;400,"Directe verbetering vereist",IF(G76&gt;70,"Maatregelen vereist",IF(G76&gt;200,"Maatregelen vereist",IF(G76&gt;20,"Aandacht vereist",IF(G76&gt;70,"Aandacht vereist",IF(G76&lt;=20,"Aanvaardbaar Risico"))))))))</f>
        <v>Werken stoppen</v>
      </c>
      <c r="I76" s="102" t="s">
        <v>294</v>
      </c>
      <c r="J76" s="98" t="s">
        <v>32</v>
      </c>
      <c r="K76" s="98" t="s">
        <v>44</v>
      </c>
      <c r="L76" s="98" t="s">
        <v>51</v>
      </c>
      <c r="M76" s="99">
        <f>LEFT(J76,3)*LEFT(K76,3)*LEFT(L76,2)</f>
        <v>30</v>
      </c>
      <c r="N76" s="99" t="str">
        <f>IF(M76&gt;400,"Werken stoppen",IF(M76&gt;200,"Directe verbetering vereist",IF(M76&gt;400,"Directe verbetering vereist",IF(M76&gt;70,"Maatregelen vereist",IF(M76&gt;200,"Maatregelen vereist",IF(M76&gt;20,"Aandacht vereist",IF(M76&gt;70,"Aandacht vereist",IF(M76&lt;=20,"Aanvaardbaar Risico"))))))))</f>
        <v>Aandacht vereist</v>
      </c>
      <c r="P76" s="129"/>
    </row>
    <row r="77" spans="1:16" s="7" customFormat="1" ht="27.6" x14ac:dyDescent="0.25">
      <c r="A77" s="100">
        <f>COUNTIF(G$13:G77,"&gt;0")</f>
        <v>49</v>
      </c>
      <c r="B77" s="90" t="str">
        <f t="shared" si="28"/>
        <v>Ja</v>
      </c>
      <c r="C77" s="101" t="s">
        <v>115</v>
      </c>
      <c r="D77" s="98" t="s">
        <v>36</v>
      </c>
      <c r="E77" s="98" t="s">
        <v>44</v>
      </c>
      <c r="F77" s="98" t="s">
        <v>51</v>
      </c>
      <c r="G77" s="99">
        <f>LEFT(D77,3)*LEFT(E77,3)*LEFT(F77,2)</f>
        <v>900</v>
      </c>
      <c r="H77" s="99" t="str">
        <f>IF(G77&gt;400,"Werken stoppen",IF(G77&gt;200,"Directe verbetering vereist",IF(G77&gt;400,"Directe verbetering vereist",IF(G77&gt;70,"Maatregelen vereist",IF(G77&gt;200,"Maatregelen vereist",IF(G77&gt;20,"Aandacht vereist",IF(G77&gt;70,"Aandacht vereist",IF(G77&lt;=20,"Aanvaardbaar Risico"))))))))</f>
        <v>Werken stoppen</v>
      </c>
      <c r="I77" s="102" t="s">
        <v>200</v>
      </c>
      <c r="J77" s="98" t="s">
        <v>32</v>
      </c>
      <c r="K77" s="98" t="s">
        <v>44</v>
      </c>
      <c r="L77" s="98" t="s">
        <v>51</v>
      </c>
      <c r="M77" s="99">
        <f>LEFT(J77,3)*LEFT(K77,3)*LEFT(L77,2)</f>
        <v>30</v>
      </c>
      <c r="N77" s="99" t="str">
        <f>IF(M77&gt;400,"Werken stoppen",IF(M77&gt;200,"Directe verbetering vereist",IF(M77&gt;400,"Directe verbetering vereist",IF(M77&gt;70,"Maatregelen vereist",IF(M77&gt;200,"Maatregelen vereist",IF(M77&gt;20,"Aandacht vereist",IF(M77&gt;70,"Aandacht vereist",IF(M77&lt;=20,"Aanvaardbaar Risico"))))))))</f>
        <v>Aandacht vereist</v>
      </c>
      <c r="P77" s="129"/>
    </row>
    <row r="78" spans="1:16" s="7" customFormat="1" ht="55.2" x14ac:dyDescent="0.25">
      <c r="A78" s="100">
        <f>COUNTIF(G$13:G78,"&gt;0")</f>
        <v>50</v>
      </c>
      <c r="B78" s="90" t="str">
        <f t="shared" si="28"/>
        <v>Ja</v>
      </c>
      <c r="C78" s="101" t="s">
        <v>69</v>
      </c>
      <c r="D78" s="98" t="s">
        <v>36</v>
      </c>
      <c r="E78" s="98" t="s">
        <v>44</v>
      </c>
      <c r="F78" s="98" t="s">
        <v>50</v>
      </c>
      <c r="G78" s="99">
        <f>LEFT(D78,3)*LEFT(E78,3)*LEFT(F78,2)</f>
        <v>420</v>
      </c>
      <c r="H78" s="99" t="str">
        <f>IF(G78&gt;400,"Werken stoppen",IF(G78&gt;200,"Directe verbetering vereist",IF(G78&gt;400,"Directe verbetering vereist",IF(G78&gt;70,"Maatregelen vereist",IF(G78&gt;200,"Maatregelen vereist",IF(G78&gt;20,"Aandacht vereist",IF(G78&gt;70,"Aandacht vereist",IF(G78&lt;=20,"Aanvaardbaar Risico"))))))))</f>
        <v>Werken stoppen</v>
      </c>
      <c r="I78" s="102" t="s">
        <v>293</v>
      </c>
      <c r="J78" s="98" t="s">
        <v>32</v>
      </c>
      <c r="K78" s="98" t="s">
        <v>44</v>
      </c>
      <c r="L78" s="98" t="s">
        <v>50</v>
      </c>
      <c r="M78" s="99">
        <f>LEFT(J78,3)*LEFT(K78,3)*LEFT(L78,2)</f>
        <v>14</v>
      </c>
      <c r="N78" s="99" t="str">
        <f>IF(M78&gt;400,"Werken stoppen",IF(M78&gt;200,"Directe verbetering vereist",IF(M78&gt;400,"Directe verbetering vereist",IF(M78&gt;70,"Maatregelen vereist",IF(M78&gt;200,"Maatregelen vereist",IF(M78&gt;20,"Aandacht vereist",IF(M78&gt;70,"Aandacht vereist",IF(M78&lt;=20,"Aanvaardbaar Risico"))))))))</f>
        <v>Aanvaardbaar Risico</v>
      </c>
      <c r="P78" s="129"/>
    </row>
    <row r="79" spans="1:16" s="7" customFormat="1" ht="28.8" x14ac:dyDescent="0.25">
      <c r="A79" s="112"/>
      <c r="B79" s="89" t="s">
        <v>65</v>
      </c>
      <c r="C79" s="113" t="s">
        <v>116</v>
      </c>
      <c r="D79" s="114"/>
      <c r="E79" s="114"/>
      <c r="F79" s="114"/>
      <c r="G79" s="115"/>
      <c r="H79" s="116"/>
      <c r="I79" s="117"/>
      <c r="J79" s="118"/>
      <c r="K79" s="114"/>
      <c r="L79" s="114"/>
      <c r="M79" s="119"/>
      <c r="N79" s="115"/>
      <c r="P79" s="129"/>
    </row>
    <row r="80" spans="1:16" s="7" customFormat="1" ht="43.2" x14ac:dyDescent="0.25">
      <c r="A80" s="100">
        <f>COUNTIF(G$13:G80,"&gt;0")</f>
        <v>51</v>
      </c>
      <c r="B80" s="90" t="str">
        <f t="shared" si="28"/>
        <v>Ja</v>
      </c>
      <c r="C80" s="101" t="s">
        <v>117</v>
      </c>
      <c r="D80" s="98" t="s">
        <v>35</v>
      </c>
      <c r="E80" s="98" t="s">
        <v>43</v>
      </c>
      <c r="F80" s="98" t="s">
        <v>51</v>
      </c>
      <c r="G80" s="99">
        <f>LEFT(D80,3)*LEFT(E80,3)*LEFT(F80,2)</f>
        <v>270</v>
      </c>
      <c r="H80" s="99" t="str">
        <f>IF(G80&gt;400,"Werken stoppen",IF(G80&gt;200,"Directe verbetering vereist",IF(G80&gt;400,"Directe verbetering vereist",IF(G80&gt;70,"Maatregelen vereist",IF(G80&gt;200,"Maatregelen vereist",IF(G80&gt;20,"Aandacht vereist",IF(G80&gt;70,"Aandacht vereist",IF(G80&lt;=20,"Aanvaardbaar Risico"))))))))</f>
        <v>Directe verbetering vereist</v>
      </c>
      <c r="I80" s="102" t="s">
        <v>295</v>
      </c>
      <c r="J80" s="98" t="s">
        <v>32</v>
      </c>
      <c r="K80" s="98" t="s">
        <v>43</v>
      </c>
      <c r="L80" s="98" t="s">
        <v>51</v>
      </c>
      <c r="M80" s="99">
        <f>LEFT(J80,3)*LEFT(K80,3)*LEFT(L80,2)</f>
        <v>18.000000000000004</v>
      </c>
      <c r="N80" s="99" t="str">
        <f>IF(M80&gt;400,"Werken stoppen",IF(M80&gt;200,"Directe verbetering vereist",IF(M80&gt;400,"Directe verbetering vereist",IF(M80&gt;70,"Maatregelen vereist",IF(M80&gt;200,"Maatregelen vereist",IF(M80&gt;20,"Aandacht vereist",IF(M80&gt;70,"Aandacht vereist",IF(M80&lt;=20,"Aanvaardbaar Risico"))))))))</f>
        <v>Aanvaardbaar Risico</v>
      </c>
      <c r="P80" s="129"/>
    </row>
    <row r="81" spans="1:16" s="7" customFormat="1" ht="14.4" x14ac:dyDescent="0.25">
      <c r="A81" s="112"/>
      <c r="B81" s="89" t="s">
        <v>65</v>
      </c>
      <c r="C81" s="113" t="s">
        <v>70</v>
      </c>
      <c r="D81" s="114"/>
      <c r="E81" s="114"/>
      <c r="F81" s="114"/>
      <c r="G81" s="115"/>
      <c r="H81" s="116"/>
      <c r="I81" s="117"/>
      <c r="J81" s="118"/>
      <c r="K81" s="114"/>
      <c r="L81" s="114"/>
      <c r="M81" s="119"/>
      <c r="N81" s="115"/>
      <c r="P81" s="129"/>
    </row>
    <row r="82" spans="1:16" s="7" customFormat="1" ht="28.8" x14ac:dyDescent="0.25">
      <c r="A82" s="100">
        <f>COUNTIF(G$13:G82,"&gt;0")</f>
        <v>52</v>
      </c>
      <c r="B82" s="90" t="str">
        <f t="shared" si="28"/>
        <v>Ja</v>
      </c>
      <c r="C82" s="101" t="s">
        <v>72</v>
      </c>
      <c r="D82" s="98" t="s">
        <v>35</v>
      </c>
      <c r="E82" s="98" t="s">
        <v>43</v>
      </c>
      <c r="F82" s="98" t="s">
        <v>51</v>
      </c>
      <c r="G82" s="99">
        <f>LEFT(D82,3)*LEFT(E82,3)*LEFT(F82,2)</f>
        <v>270</v>
      </c>
      <c r="H82" s="99" t="str">
        <f>IF(G82&gt;400,"Werken stoppen",IF(G82&gt;200,"Directe verbetering vereist",IF(G82&gt;400,"Directe verbetering vereist",IF(G82&gt;70,"Maatregelen vereist",IF(G82&gt;200,"Maatregelen vereist",IF(G82&gt;20,"Aandacht vereist",IF(G82&gt;70,"Aandacht vereist",IF(G82&lt;=20,"Aanvaardbaar Risico"))))))))</f>
        <v>Directe verbetering vereist</v>
      </c>
      <c r="I82" s="102" t="s">
        <v>201</v>
      </c>
      <c r="J82" s="98" t="s">
        <v>32</v>
      </c>
      <c r="K82" s="98" t="s">
        <v>43</v>
      </c>
      <c r="L82" s="98" t="s">
        <v>51</v>
      </c>
      <c r="M82" s="99">
        <f>LEFT(J82,3)*LEFT(K82,3)*LEFT(L82,2)</f>
        <v>18.000000000000004</v>
      </c>
      <c r="N82" s="99" t="str">
        <f>IF(M82&gt;400,"Werken stoppen",IF(M82&gt;200,"Directe verbetering vereist",IF(M82&gt;400,"Directe verbetering vereist",IF(M82&gt;70,"Maatregelen vereist",IF(M82&gt;200,"Maatregelen vereist",IF(M82&gt;20,"Aandacht vereist",IF(M82&gt;70,"Aandacht vereist",IF(M82&lt;=20,"Aanvaardbaar Risico"))))))))</f>
        <v>Aanvaardbaar Risico</v>
      </c>
      <c r="P82" s="129"/>
    </row>
    <row r="83" spans="1:16" s="7" customFormat="1" ht="14.4" x14ac:dyDescent="0.25">
      <c r="A83" s="112"/>
      <c r="B83" s="89" t="s">
        <v>65</v>
      </c>
      <c r="C83" s="113" t="s">
        <v>71</v>
      </c>
      <c r="D83" s="114"/>
      <c r="E83" s="114"/>
      <c r="F83" s="114"/>
      <c r="G83" s="115"/>
      <c r="H83" s="116"/>
      <c r="I83" s="117"/>
      <c r="J83" s="118"/>
      <c r="K83" s="114"/>
      <c r="L83" s="114"/>
      <c r="M83" s="119"/>
      <c r="N83" s="115"/>
      <c r="P83" s="129"/>
    </row>
    <row r="84" spans="1:16" s="7" customFormat="1" ht="37.200000000000003" customHeight="1" x14ac:dyDescent="0.25">
      <c r="A84" s="100">
        <f>COUNTIF(G$13:G84,"&gt;0")</f>
        <v>53</v>
      </c>
      <c r="B84" s="90" t="str">
        <f t="shared" si="28"/>
        <v>Ja</v>
      </c>
      <c r="C84" s="101" t="s">
        <v>118</v>
      </c>
      <c r="D84" s="98" t="s">
        <v>36</v>
      </c>
      <c r="E84" s="98" t="s">
        <v>43</v>
      </c>
      <c r="F84" s="98" t="s">
        <v>51</v>
      </c>
      <c r="G84" s="99">
        <f>LEFT(D84,3)*LEFT(E84,3)*LEFT(F84,2)</f>
        <v>540</v>
      </c>
      <c r="H84" s="99" t="str">
        <f>IF(G84&gt;400,"Werken stoppen",IF(G84&gt;200,"Directe verbetering vereist",IF(G84&gt;400,"Directe verbetering vereist",IF(G84&gt;70,"Maatregelen vereist",IF(G84&gt;200,"Maatregelen vereist",IF(G84&gt;20,"Aandacht vereist",IF(G84&gt;70,"Aandacht vereist",IF(G84&lt;=20,"Aanvaardbaar Risico"))))))))</f>
        <v>Werken stoppen</v>
      </c>
      <c r="I84" s="102" t="s">
        <v>202</v>
      </c>
      <c r="J84" s="98" t="s">
        <v>32</v>
      </c>
      <c r="K84" s="98" t="s">
        <v>43</v>
      </c>
      <c r="L84" s="98" t="s">
        <v>51</v>
      </c>
      <c r="M84" s="99">
        <f>LEFT(J84,3)*LEFT(K84,3)*LEFT(L84,2)</f>
        <v>18.000000000000004</v>
      </c>
      <c r="N84" s="99" t="str">
        <f>IF(M84&gt;400,"Werken stoppen",IF(M84&gt;200,"Directe verbetering vereist",IF(M84&gt;400,"Directe verbetering vereist",IF(M84&gt;70,"Maatregelen vereist",IF(M84&gt;200,"Maatregelen vereist",IF(M84&gt;20,"Aandacht vereist",IF(M84&gt;70,"Aandacht vereist",IF(M84&lt;=20,"Aanvaardbaar Risico"))))))))</f>
        <v>Aanvaardbaar Risico</v>
      </c>
      <c r="P84" s="129"/>
    </row>
    <row r="85" spans="1:16" s="7" customFormat="1" ht="14.4" x14ac:dyDescent="0.25">
      <c r="A85" s="112"/>
      <c r="B85" s="89" t="s">
        <v>65</v>
      </c>
      <c r="C85" s="113" t="s">
        <v>127</v>
      </c>
      <c r="D85" s="114"/>
      <c r="E85" s="114"/>
      <c r="F85" s="114"/>
      <c r="G85" s="115"/>
      <c r="H85" s="116"/>
      <c r="I85" s="117"/>
      <c r="J85" s="118"/>
      <c r="K85" s="114"/>
      <c r="L85" s="114"/>
      <c r="M85" s="119"/>
      <c r="N85" s="115"/>
      <c r="P85" s="129"/>
    </row>
    <row r="86" spans="1:16" s="7" customFormat="1" ht="111.6" customHeight="1" x14ac:dyDescent="0.25">
      <c r="A86" s="100">
        <f>COUNTIF(G$13:G86,"&gt;0")</f>
        <v>54</v>
      </c>
      <c r="B86" s="90" t="str">
        <f t="shared" si="28"/>
        <v>Ja</v>
      </c>
      <c r="C86" s="101" t="s">
        <v>119</v>
      </c>
      <c r="D86" s="98" t="s">
        <v>36</v>
      </c>
      <c r="E86" s="98" t="s">
        <v>43</v>
      </c>
      <c r="F86" s="98" t="s">
        <v>51</v>
      </c>
      <c r="G86" s="99">
        <f>LEFT(D86,3)*LEFT(E86,3)*LEFT(F86,2)</f>
        <v>540</v>
      </c>
      <c r="H86" s="99" t="str">
        <f>IF(G86&gt;400,"Werken stoppen",IF(G86&gt;200,"Directe verbetering vereist",IF(G86&gt;400,"Directe verbetering vereist",IF(G86&gt;70,"Maatregelen vereist",IF(G86&gt;200,"Maatregelen vereist",IF(G86&gt;20,"Aandacht vereist",IF(G86&gt;70,"Aandacht vereist",IF(G86&lt;=20,"Aanvaardbaar Risico"))))))))</f>
        <v>Werken stoppen</v>
      </c>
      <c r="I86" s="102" t="s">
        <v>249</v>
      </c>
      <c r="J86" s="104" t="s">
        <v>32</v>
      </c>
      <c r="K86" s="98" t="s">
        <v>43</v>
      </c>
      <c r="L86" s="98" t="s">
        <v>51</v>
      </c>
      <c r="M86" s="99">
        <f>LEFT(J86,3)*LEFT(K86,3)*LEFT(L86,2)</f>
        <v>18.000000000000004</v>
      </c>
      <c r="N86" s="99" t="str">
        <f>IF(M86&gt;400,"Werken stoppen",IF(M86&gt;200,"Directe verbetering vereist",IF(M86&gt;400,"Directe verbetering vereist",IF(M86&gt;70,"Maatregelen vereist",IF(M86&gt;200,"Maatregelen vereist",IF(M86&gt;20,"Aandacht vereist",IF(M86&gt;70,"Aandacht vereist",IF(M86&lt;=20,"Aanvaardbaar Risico"))))))))</f>
        <v>Aanvaardbaar Risico</v>
      </c>
      <c r="P86" s="129"/>
    </row>
    <row r="87" spans="1:16" s="7" customFormat="1" ht="101.4" customHeight="1" x14ac:dyDescent="0.25">
      <c r="A87" s="161"/>
      <c r="B87" s="162" t="s">
        <v>65</v>
      </c>
      <c r="C87" s="163" t="s">
        <v>128</v>
      </c>
      <c r="D87" s="164"/>
      <c r="E87" s="164"/>
      <c r="F87" s="164"/>
      <c r="G87" s="165"/>
      <c r="H87" s="166"/>
      <c r="I87" s="167"/>
      <c r="J87" s="168"/>
      <c r="K87" s="164"/>
      <c r="L87" s="164"/>
      <c r="M87" s="169"/>
      <c r="N87" s="165"/>
      <c r="P87" s="129"/>
    </row>
    <row r="88" spans="1:16" s="7" customFormat="1" ht="28.8" x14ac:dyDescent="0.25">
      <c r="A88" s="100">
        <f>COUNTIF(G$13:G88,"&gt;0")</f>
        <v>55</v>
      </c>
      <c r="B88" s="90" t="str">
        <f t="shared" si="28"/>
        <v>Ja</v>
      </c>
      <c r="C88" s="101" t="s">
        <v>120</v>
      </c>
      <c r="D88" s="98" t="s">
        <v>36</v>
      </c>
      <c r="E88" s="98" t="s">
        <v>43</v>
      </c>
      <c r="F88" s="98" t="s">
        <v>51</v>
      </c>
      <c r="G88" s="99">
        <f>LEFT(D88,3)*LEFT(E88,3)*LEFT(F88,2)</f>
        <v>540</v>
      </c>
      <c r="H88" s="99" t="str">
        <f>IF(G88&gt;400,"Werken stoppen",IF(G88&gt;200,"Directe verbetering vereist",IF(G88&gt;400,"Directe verbetering vereist",IF(G88&gt;70,"Maatregelen vereist",IF(G88&gt;200,"Maatregelen vereist",IF(G88&gt;20,"Aandacht vereist",IF(G88&gt;70,"Aandacht vereist",IF(G88&lt;=20,"Aanvaardbaar Risico"))))))))</f>
        <v>Werken stoppen</v>
      </c>
      <c r="I88" s="102" t="s">
        <v>203</v>
      </c>
      <c r="J88" s="104" t="s">
        <v>32</v>
      </c>
      <c r="K88" s="98" t="s">
        <v>43</v>
      </c>
      <c r="L88" s="98" t="s">
        <v>51</v>
      </c>
      <c r="M88" s="99">
        <f>LEFT(J88,3)*LEFT(K88,3)*LEFT(L88,2)</f>
        <v>18.000000000000004</v>
      </c>
      <c r="N88" s="99" t="str">
        <f>IF(M88&gt;400,"Werken stoppen",IF(M88&gt;200,"Directe verbetering vereist",IF(M88&gt;400,"Directe verbetering vereist",IF(M88&gt;70,"Maatregelen vereist",IF(M88&gt;200,"Maatregelen vereist",IF(M88&gt;20,"Aandacht vereist",IF(M88&gt;70,"Aandacht vereist",IF(M88&lt;=20,"Aanvaardbaar Risico"))))))))</f>
        <v>Aanvaardbaar Risico</v>
      </c>
      <c r="P88" s="129"/>
    </row>
    <row r="89" spans="1:16" s="7" customFormat="1" ht="14.4" x14ac:dyDescent="0.25">
      <c r="A89" s="105"/>
      <c r="B89" s="120" t="s">
        <v>65</v>
      </c>
      <c r="C89" s="106" t="s">
        <v>256</v>
      </c>
      <c r="D89" s="107"/>
      <c r="E89" s="107"/>
      <c r="F89" s="107"/>
      <c r="G89" s="108"/>
      <c r="H89" s="109"/>
      <c r="I89" s="110"/>
      <c r="J89" s="111"/>
      <c r="K89" s="107"/>
      <c r="L89" s="107"/>
      <c r="M89" s="108"/>
      <c r="N89" s="108"/>
      <c r="P89" s="129"/>
    </row>
    <row r="90" spans="1:16" s="7" customFormat="1" ht="14.4" x14ac:dyDescent="0.25">
      <c r="A90" s="112"/>
      <c r="B90" s="89" t="s">
        <v>65</v>
      </c>
      <c r="C90" s="113" t="s">
        <v>309</v>
      </c>
      <c r="D90" s="114"/>
      <c r="E90" s="114"/>
      <c r="F90" s="114"/>
      <c r="G90" s="115"/>
      <c r="H90" s="116"/>
      <c r="I90" s="117"/>
      <c r="J90" s="118"/>
      <c r="K90" s="114"/>
      <c r="L90" s="114"/>
      <c r="M90" s="119"/>
      <c r="N90" s="115"/>
      <c r="P90" s="129"/>
    </row>
    <row r="91" spans="1:16" s="7" customFormat="1" ht="100.8" x14ac:dyDescent="0.25">
      <c r="A91" s="100">
        <f>COUNTIF(G$13:G91,"&gt;0")</f>
        <v>56</v>
      </c>
      <c r="B91" s="90" t="str">
        <f>B90</f>
        <v>Ja</v>
      </c>
      <c r="C91" s="101" t="s">
        <v>129</v>
      </c>
      <c r="D91" s="98" t="s">
        <v>37</v>
      </c>
      <c r="E91" s="98" t="s">
        <v>44</v>
      </c>
      <c r="F91" s="98" t="s">
        <v>50</v>
      </c>
      <c r="G91" s="99">
        <f>LEFT(D91,3)*LEFT(E91,3)*LEFT(F91,2)</f>
        <v>700</v>
      </c>
      <c r="H91" s="99" t="str">
        <f>IF(G91&gt;400,"Werken stoppen",IF(G91&gt;200,"Directe verbetering vereist",IF(G91&gt;400,"Directe verbetering vereist",IF(G91&gt;70,"Maatregelen vereist",IF(G91&gt;200,"Maatregelen vereist",IF(G91&gt;20,"Aandacht vereist",IF(G91&gt;70,"Aandacht vereist",IF(G91&lt;=20,"Aanvaardbaar Risico"))))))))</f>
        <v>Werken stoppen</v>
      </c>
      <c r="I91" s="102" t="s">
        <v>296</v>
      </c>
      <c r="J91" s="98" t="s">
        <v>35</v>
      </c>
      <c r="K91" s="98" t="s">
        <v>44</v>
      </c>
      <c r="L91" s="98" t="s">
        <v>49</v>
      </c>
      <c r="M91" s="99">
        <f>LEFT(J91,3)*LEFT(K91,3)*LEFT(L91,2)</f>
        <v>90</v>
      </c>
      <c r="N91" s="99" t="str">
        <f>IF(M91&gt;400,"Werken stoppen",IF(M91&gt;200,"Directe verbetering vereist",IF(M91&gt;400,"Directe verbetering vereist",IF(M91&gt;70,"Maatregelen vereist",IF(M91&gt;200,"Maatregelen vereist",IF(M91&gt;20,"Aandacht vereist",IF(M91&gt;70,"Aandacht vereist",IF(M91&lt;=20,"Aanvaardbaar Risico"))))))))</f>
        <v>Maatregelen vereist</v>
      </c>
      <c r="P91" s="129"/>
    </row>
    <row r="92" spans="1:16" s="7" customFormat="1" ht="28.8" x14ac:dyDescent="0.25">
      <c r="A92" s="100">
        <f>COUNTIF(G$13:G92,"&gt;0")</f>
        <v>57</v>
      </c>
      <c r="B92" s="90" t="str">
        <f>B91</f>
        <v>Ja</v>
      </c>
      <c r="C92" s="101" t="s">
        <v>73</v>
      </c>
      <c r="D92" s="98" t="s">
        <v>36</v>
      </c>
      <c r="E92" s="98" t="s">
        <v>44</v>
      </c>
      <c r="F92" s="98" t="s">
        <v>51</v>
      </c>
      <c r="G92" s="99">
        <f>LEFT(D92,3)*LEFT(E92,3)*LEFT(F92,2)</f>
        <v>900</v>
      </c>
      <c r="H92" s="99" t="str">
        <f>IF(G92&gt;400,"Werken stoppen",IF(G92&gt;200,"Directe verbetering vereist",IF(G92&gt;400,"Directe verbetering vereist",IF(G92&gt;70,"Maatregelen vereist",IF(G92&gt;200,"Maatregelen vereist",IF(G92&gt;20,"Aandacht vereist",IF(G92&gt;70,"Aandacht vereist",IF(G92&lt;=20,"Aanvaardbaar Risico"))))))))</f>
        <v>Werken stoppen</v>
      </c>
      <c r="I92" s="102" t="s">
        <v>250</v>
      </c>
      <c r="J92" s="104" t="s">
        <v>32</v>
      </c>
      <c r="K92" s="98" t="s">
        <v>44</v>
      </c>
      <c r="L92" s="98" t="s">
        <v>51</v>
      </c>
      <c r="M92" s="99">
        <f>LEFT(J92,3)*LEFT(K92,3)*LEFT(L92,2)</f>
        <v>30</v>
      </c>
      <c r="N92" s="99" t="str">
        <f>IF(M92&gt;400,"Werken stoppen",IF(M92&gt;200,"Directe verbetering vereist",IF(M92&gt;400,"Directe verbetering vereist",IF(M92&gt;70,"Maatregelen vereist",IF(M92&gt;200,"Maatregelen vereist",IF(M92&gt;20,"Aandacht vereist",IF(M92&gt;70,"Aandacht vereist",IF(M92&lt;=20,"Aanvaardbaar Risico"))))))))</f>
        <v>Aandacht vereist</v>
      </c>
      <c r="P92" s="129"/>
    </row>
    <row r="93" spans="1:16" s="7" customFormat="1" ht="43.2" x14ac:dyDescent="0.25">
      <c r="A93" s="100">
        <f>COUNTIF(G$13:G93,"&gt;0")</f>
        <v>58</v>
      </c>
      <c r="B93" s="90" t="str">
        <f>B92</f>
        <v>Ja</v>
      </c>
      <c r="C93" s="101" t="s">
        <v>130</v>
      </c>
      <c r="D93" s="98" t="s">
        <v>36</v>
      </c>
      <c r="E93" s="98" t="s">
        <v>44</v>
      </c>
      <c r="F93" s="98" t="s">
        <v>51</v>
      </c>
      <c r="G93" s="99">
        <f>LEFT(D93,3)*LEFT(E93,3)*LEFT(F93,2)</f>
        <v>900</v>
      </c>
      <c r="H93" s="99" t="str">
        <f>IF(G93&gt;400,"Werken stoppen",IF(G93&gt;200,"Directe verbetering vereist",IF(G93&gt;400,"Directe verbetering vereist",IF(G93&gt;70,"Maatregelen vereist",IF(G93&gt;200,"Maatregelen vereist",IF(G93&gt;20,"Aandacht vereist",IF(G93&gt;70,"Aandacht vereist",IF(G93&lt;=20,"Aanvaardbaar Risico"))))))))</f>
        <v>Werken stoppen</v>
      </c>
      <c r="I93" s="102" t="s">
        <v>204</v>
      </c>
      <c r="J93" s="104" t="s">
        <v>32</v>
      </c>
      <c r="K93" s="98" t="s">
        <v>44</v>
      </c>
      <c r="L93" s="98" t="s">
        <v>51</v>
      </c>
      <c r="M93" s="99">
        <f>LEFT(J93,3)*LEFT(K93,3)*LEFT(L93,2)</f>
        <v>30</v>
      </c>
      <c r="N93" s="99" t="str">
        <f>IF(M93&gt;400,"Werken stoppen",IF(M93&gt;200,"Directe verbetering vereist",IF(M93&gt;400,"Directe verbetering vereist",IF(M93&gt;70,"Maatregelen vereist",IF(M93&gt;200,"Maatregelen vereist",IF(M93&gt;20,"Aandacht vereist",IF(M93&gt;70,"Aandacht vereist",IF(M93&lt;=20,"Aanvaardbaar Risico"))))))))</f>
        <v>Aandacht vereist</v>
      </c>
      <c r="P93" s="129"/>
    </row>
    <row r="94" spans="1:16" s="7" customFormat="1" ht="14.4" x14ac:dyDescent="0.25">
      <c r="A94" s="112"/>
      <c r="B94" s="89" t="s">
        <v>65</v>
      </c>
      <c r="C94" s="113" t="s">
        <v>310</v>
      </c>
      <c r="D94" s="114"/>
      <c r="E94" s="114"/>
      <c r="F94" s="114"/>
      <c r="G94" s="115"/>
      <c r="H94" s="116"/>
      <c r="I94" s="117"/>
      <c r="J94" s="118"/>
      <c r="K94" s="114"/>
      <c r="L94" s="114"/>
      <c r="M94" s="119"/>
      <c r="N94" s="115"/>
      <c r="P94" s="129"/>
    </row>
    <row r="95" spans="1:16" s="7" customFormat="1" ht="39.6" customHeight="1" x14ac:dyDescent="0.25">
      <c r="A95" s="100">
        <f>COUNTIF(G$13:G95,"&gt;0")</f>
        <v>59</v>
      </c>
      <c r="B95" s="90" t="str">
        <f t="shared" ref="B95:B100" si="29">B94</f>
        <v>Ja</v>
      </c>
      <c r="C95" s="101" t="s">
        <v>311</v>
      </c>
      <c r="D95" s="98" t="s">
        <v>36</v>
      </c>
      <c r="E95" s="98" t="s">
        <v>44</v>
      </c>
      <c r="F95" s="98" t="s">
        <v>51</v>
      </c>
      <c r="G95" s="99">
        <f t="shared" ref="G95:G100" si="30">LEFT(D95,3)*LEFT(E95,3)*LEFT(F95,2)</f>
        <v>900</v>
      </c>
      <c r="H95" s="99" t="str">
        <f t="shared" ref="H95:H100" si="31">IF(G95&gt;400,"Werken stoppen",IF(G95&gt;200,"Directe verbetering vereist",IF(G95&gt;400,"Directe verbetering vereist",IF(G95&gt;70,"Maatregelen vereist",IF(G95&gt;200,"Maatregelen vereist",IF(G95&gt;20,"Aandacht vereist",IF(G95&gt;70,"Aandacht vereist",IF(G95&lt;=20,"Aanvaardbaar Risico"))))))))</f>
        <v>Werken stoppen</v>
      </c>
      <c r="I95" s="102" t="s">
        <v>312</v>
      </c>
      <c r="J95" s="98" t="s">
        <v>32</v>
      </c>
      <c r="K95" s="98" t="s">
        <v>44</v>
      </c>
      <c r="L95" s="98" t="s">
        <v>51</v>
      </c>
      <c r="M95" s="99">
        <f t="shared" ref="M95:M100" si="32">LEFT(J95,3)*LEFT(K95,3)*LEFT(L95,2)</f>
        <v>30</v>
      </c>
      <c r="N95" s="99" t="str">
        <f t="shared" ref="N95:N100" si="33">IF(M95&gt;400,"Werken stoppen",IF(M95&gt;200,"Directe verbetering vereist",IF(M95&gt;400,"Directe verbetering vereist",IF(M95&gt;70,"Maatregelen vereist",IF(M95&gt;200,"Maatregelen vereist",IF(M95&gt;20,"Aandacht vereist",IF(M95&gt;70,"Aandacht vereist",IF(M95&lt;=20,"Aanvaardbaar Risico"))))))))</f>
        <v>Aandacht vereist</v>
      </c>
      <c r="P95" s="129"/>
    </row>
    <row r="96" spans="1:16" s="7" customFormat="1" ht="22.5" customHeight="1" x14ac:dyDescent="0.25">
      <c r="A96" s="100">
        <f>COUNTIF(G$13:G96,"&gt;0")</f>
        <v>60</v>
      </c>
      <c r="B96" s="90" t="str">
        <f t="shared" si="29"/>
        <v>Ja</v>
      </c>
      <c r="C96" s="101" t="s">
        <v>313</v>
      </c>
      <c r="D96" s="98" t="s">
        <v>35</v>
      </c>
      <c r="E96" s="98" t="s">
        <v>44</v>
      </c>
      <c r="F96" s="98" t="s">
        <v>50</v>
      </c>
      <c r="G96" s="99">
        <f t="shared" si="30"/>
        <v>210</v>
      </c>
      <c r="H96" s="99" t="str">
        <f t="shared" si="31"/>
        <v>Directe verbetering vereist</v>
      </c>
      <c r="I96" s="102" t="s">
        <v>314</v>
      </c>
      <c r="J96" s="98" t="s">
        <v>33</v>
      </c>
      <c r="K96" s="98" t="s">
        <v>44</v>
      </c>
      <c r="L96" s="98" t="s">
        <v>50</v>
      </c>
      <c r="M96" s="99">
        <f t="shared" si="32"/>
        <v>35</v>
      </c>
      <c r="N96" s="99" t="str">
        <f t="shared" si="33"/>
        <v>Aandacht vereist</v>
      </c>
      <c r="P96" s="129"/>
    </row>
    <row r="97" spans="1:16" s="7" customFormat="1" ht="41.4" x14ac:dyDescent="0.25">
      <c r="A97" s="100">
        <f>COUNTIF(G$13:G97,"&gt;0")</f>
        <v>61</v>
      </c>
      <c r="B97" s="90" t="str">
        <f t="shared" si="29"/>
        <v>Ja</v>
      </c>
      <c r="C97" s="101" t="s">
        <v>315</v>
      </c>
      <c r="D97" s="98" t="s">
        <v>36</v>
      </c>
      <c r="E97" s="98" t="s">
        <v>44</v>
      </c>
      <c r="F97" s="98" t="s">
        <v>51</v>
      </c>
      <c r="G97" s="99">
        <f t="shared" si="30"/>
        <v>900</v>
      </c>
      <c r="H97" s="99" t="str">
        <f t="shared" si="31"/>
        <v>Werken stoppen</v>
      </c>
      <c r="I97" s="102" t="s">
        <v>316</v>
      </c>
      <c r="J97" s="98" t="s">
        <v>32</v>
      </c>
      <c r="K97" s="98" t="s">
        <v>44</v>
      </c>
      <c r="L97" s="98" t="s">
        <v>51</v>
      </c>
      <c r="M97" s="99">
        <f t="shared" si="32"/>
        <v>30</v>
      </c>
      <c r="N97" s="99" t="str">
        <f t="shared" si="33"/>
        <v>Aandacht vereist</v>
      </c>
      <c r="P97" s="129"/>
    </row>
    <row r="98" spans="1:16" s="7" customFormat="1" ht="28.8" x14ac:dyDescent="0.25">
      <c r="A98" s="100">
        <f>COUNTIF(G$13:G98,"&gt;0")</f>
        <v>62</v>
      </c>
      <c r="B98" s="90" t="str">
        <f t="shared" si="29"/>
        <v>Ja</v>
      </c>
      <c r="C98" s="101" t="s">
        <v>317</v>
      </c>
      <c r="D98" s="98" t="s">
        <v>36</v>
      </c>
      <c r="E98" s="98" t="s">
        <v>44</v>
      </c>
      <c r="F98" s="98" t="s">
        <v>51</v>
      </c>
      <c r="G98" s="99">
        <f t="shared" si="30"/>
        <v>900</v>
      </c>
      <c r="H98" s="99" t="str">
        <f t="shared" si="31"/>
        <v>Werken stoppen</v>
      </c>
      <c r="I98" s="102" t="s">
        <v>318</v>
      </c>
      <c r="J98" s="98" t="s">
        <v>32</v>
      </c>
      <c r="K98" s="98" t="s">
        <v>44</v>
      </c>
      <c r="L98" s="98" t="s">
        <v>51</v>
      </c>
      <c r="M98" s="99">
        <f t="shared" si="32"/>
        <v>30</v>
      </c>
      <c r="N98" s="99" t="str">
        <f t="shared" si="33"/>
        <v>Aandacht vereist</v>
      </c>
      <c r="P98" s="129"/>
    </row>
    <row r="99" spans="1:16" s="7" customFormat="1" ht="14.4" x14ac:dyDescent="0.25">
      <c r="A99" s="100">
        <f>COUNTIF(G$13:G99,"&gt;0")</f>
        <v>63</v>
      </c>
      <c r="B99" s="90" t="str">
        <f t="shared" si="29"/>
        <v>Ja</v>
      </c>
      <c r="C99" s="101" t="s">
        <v>319</v>
      </c>
      <c r="D99" s="98" t="s">
        <v>36</v>
      </c>
      <c r="E99" s="98" t="s">
        <v>44</v>
      </c>
      <c r="F99" s="98" t="s">
        <v>51</v>
      </c>
      <c r="G99" s="99">
        <f t="shared" si="30"/>
        <v>900</v>
      </c>
      <c r="H99" s="99" t="str">
        <f t="shared" si="31"/>
        <v>Werken stoppen</v>
      </c>
      <c r="I99" s="102" t="s">
        <v>320</v>
      </c>
      <c r="J99" s="98" t="s">
        <v>32</v>
      </c>
      <c r="K99" s="98" t="s">
        <v>44</v>
      </c>
      <c r="L99" s="98" t="s">
        <v>51</v>
      </c>
      <c r="M99" s="99">
        <f t="shared" si="32"/>
        <v>30</v>
      </c>
      <c r="N99" s="99" t="str">
        <f t="shared" si="33"/>
        <v>Aandacht vereist</v>
      </c>
      <c r="P99" s="129"/>
    </row>
    <row r="100" spans="1:16" s="7" customFormat="1" ht="28.8" x14ac:dyDescent="0.25">
      <c r="A100" s="100">
        <f>COUNTIF(G$13:G100,"&gt;0")</f>
        <v>64</v>
      </c>
      <c r="B100" s="90" t="str">
        <f t="shared" si="29"/>
        <v>Ja</v>
      </c>
      <c r="C100" s="101" t="s">
        <v>321</v>
      </c>
      <c r="D100" s="98" t="s">
        <v>36</v>
      </c>
      <c r="E100" s="98" t="s">
        <v>44</v>
      </c>
      <c r="F100" s="98" t="s">
        <v>51</v>
      </c>
      <c r="G100" s="99">
        <f t="shared" si="30"/>
        <v>900</v>
      </c>
      <c r="H100" s="99" t="str">
        <f t="shared" si="31"/>
        <v>Werken stoppen</v>
      </c>
      <c r="I100" s="102" t="s">
        <v>322</v>
      </c>
      <c r="J100" s="98" t="s">
        <v>32</v>
      </c>
      <c r="K100" s="98" t="s">
        <v>44</v>
      </c>
      <c r="L100" s="98" t="s">
        <v>51</v>
      </c>
      <c r="M100" s="99">
        <f t="shared" si="32"/>
        <v>30</v>
      </c>
      <c r="N100" s="99" t="str">
        <f t="shared" si="33"/>
        <v>Aandacht vereist</v>
      </c>
      <c r="P100" s="129"/>
    </row>
    <row r="101" spans="1:16" s="7" customFormat="1" ht="14.4" x14ac:dyDescent="0.25">
      <c r="A101" s="112"/>
      <c r="B101" s="89" t="s">
        <v>65</v>
      </c>
      <c r="C101" s="113" t="s">
        <v>323</v>
      </c>
      <c r="D101" s="114"/>
      <c r="E101" s="114"/>
      <c r="F101" s="114"/>
      <c r="G101" s="115"/>
      <c r="H101" s="116"/>
      <c r="I101" s="117"/>
      <c r="J101" s="118"/>
      <c r="K101" s="114"/>
      <c r="L101" s="114"/>
      <c r="M101" s="119"/>
      <c r="N101" s="115"/>
      <c r="P101" s="129"/>
    </row>
    <row r="102" spans="1:16" s="7" customFormat="1" ht="43.2" x14ac:dyDescent="0.25">
      <c r="A102" s="100">
        <f>COUNTIF(G$13:G102,"&gt;0")</f>
        <v>65</v>
      </c>
      <c r="B102" s="90" t="str">
        <f t="shared" ref="B102:B106" si="34">B101</f>
        <v>Ja</v>
      </c>
      <c r="C102" s="101" t="s">
        <v>324</v>
      </c>
      <c r="D102" s="98" t="s">
        <v>36</v>
      </c>
      <c r="E102" s="98" t="s">
        <v>44</v>
      </c>
      <c r="F102" s="98" t="s">
        <v>49</v>
      </c>
      <c r="G102" s="99">
        <f>LEFT(D102,3)*LEFT(E102,3)*LEFT(F102,2)</f>
        <v>180</v>
      </c>
      <c r="H102" s="99" t="str">
        <f>IF(G102&gt;400,"Werken stoppen",IF(G102&gt;200,"Directe verbetering vereist",IF(G102&gt;400,"Directe verbetering vereist",IF(G102&gt;70,"Maatregelen vereist",IF(G102&gt;200,"Maatregelen vereist",IF(G102&gt;20,"Aandacht vereist",IF(G102&gt;70,"Aandacht vereist",IF(G102&lt;=20,"Aanvaardbaar Risico"))))))))</f>
        <v>Maatregelen vereist</v>
      </c>
      <c r="I102" s="102" t="s">
        <v>325</v>
      </c>
      <c r="J102" s="98" t="s">
        <v>32</v>
      </c>
      <c r="K102" s="98" t="s">
        <v>44</v>
      </c>
      <c r="L102" s="98" t="s">
        <v>49</v>
      </c>
      <c r="M102" s="99">
        <f>LEFT(J102,3)*LEFT(K102,3)*LEFT(L102,2)</f>
        <v>6</v>
      </c>
      <c r="N102" s="99" t="str">
        <f>IF(M102&gt;400,"Werken stoppen",IF(M102&gt;200,"Directe verbetering vereist",IF(M102&gt;400,"Directe verbetering vereist",IF(M102&gt;70,"Maatregelen vereist",IF(M102&gt;200,"Maatregelen vereist",IF(M102&gt;20,"Aandacht vereist",IF(M102&gt;70,"Aandacht vereist",IF(M102&lt;=20,"Aanvaardbaar Risico"))))))))</f>
        <v>Aanvaardbaar Risico</v>
      </c>
      <c r="P102" s="129"/>
    </row>
    <row r="103" spans="1:16" s="7" customFormat="1" ht="22.5" customHeight="1" x14ac:dyDescent="0.25">
      <c r="A103" s="100">
        <f>COUNTIF(G$13:G103,"&gt;0")</f>
        <v>66</v>
      </c>
      <c r="B103" s="90" t="str">
        <f t="shared" si="34"/>
        <v>Ja</v>
      </c>
      <c r="C103" s="101" t="s">
        <v>326</v>
      </c>
      <c r="D103" s="98" t="s">
        <v>36</v>
      </c>
      <c r="E103" s="98" t="s">
        <v>44</v>
      </c>
      <c r="F103" s="98" t="s">
        <v>52</v>
      </c>
      <c r="G103" s="99">
        <f>LEFT(D103,3)*LEFT(E103,3)*LEFT(F103,2)</f>
        <v>2400</v>
      </c>
      <c r="H103" s="99" t="str">
        <f>IF(G103&gt;400,"Werken stoppen",IF(G103&gt;200,"Directe verbetering vereist",IF(G103&gt;400,"Directe verbetering vereist",IF(G103&gt;70,"Maatregelen vereist",IF(G103&gt;200,"Maatregelen vereist",IF(G103&gt;20,"Aandacht vereist",IF(G103&gt;70,"Aandacht vereist",IF(G103&lt;=20,"Aanvaardbaar Risico"))))))))</f>
        <v>Werken stoppen</v>
      </c>
      <c r="I103" s="102" t="s">
        <v>327</v>
      </c>
      <c r="J103" s="98" t="s">
        <v>32</v>
      </c>
      <c r="K103" s="98" t="s">
        <v>44</v>
      </c>
      <c r="L103" s="98" t="s">
        <v>52</v>
      </c>
      <c r="M103" s="99">
        <f>LEFT(J103,3)*LEFT(K103,3)*LEFT(L103,2)</f>
        <v>80</v>
      </c>
      <c r="N103" s="99" t="str">
        <f>IF(M103&gt;400,"Werken stoppen",IF(M103&gt;200,"Directe verbetering vereist",IF(M103&gt;400,"Directe verbetering vereist",IF(M103&gt;70,"Maatregelen vereist",IF(M103&gt;200,"Maatregelen vereist",IF(M103&gt;20,"Aandacht vereist",IF(M103&gt;70,"Aandacht vereist",IF(M103&lt;=20,"Aanvaardbaar Risico"))))))))</f>
        <v>Maatregelen vereist</v>
      </c>
      <c r="P103" s="129"/>
    </row>
    <row r="104" spans="1:16" s="7" customFormat="1" ht="69" x14ac:dyDescent="0.25">
      <c r="A104" s="100">
        <f>COUNTIF(G$13:G104,"&gt;0")</f>
        <v>67</v>
      </c>
      <c r="B104" s="90" t="str">
        <f t="shared" si="34"/>
        <v>Ja</v>
      </c>
      <c r="C104" s="101" t="s">
        <v>328</v>
      </c>
      <c r="D104" s="98" t="s">
        <v>36</v>
      </c>
      <c r="E104" s="98" t="s">
        <v>44</v>
      </c>
      <c r="F104" s="98" t="s">
        <v>51</v>
      </c>
      <c r="G104" s="99">
        <f>LEFT(D104,3)*LEFT(E104,3)*LEFT(F104,2)</f>
        <v>900</v>
      </c>
      <c r="H104" s="99" t="str">
        <f>IF(G104&gt;400,"Werken stoppen",IF(G104&gt;200,"Directe verbetering vereist",IF(G104&gt;400,"Directe verbetering vereist",IF(G104&gt;70,"Maatregelen vereist",IF(G104&gt;200,"Maatregelen vereist",IF(G104&gt;20,"Aandacht vereist",IF(G104&gt;70,"Aandacht vereist",IF(G104&lt;=20,"Aanvaardbaar Risico"))))))))</f>
        <v>Werken stoppen</v>
      </c>
      <c r="I104" s="102" t="s">
        <v>329</v>
      </c>
      <c r="J104" s="98" t="s">
        <v>32</v>
      </c>
      <c r="K104" s="98" t="s">
        <v>44</v>
      </c>
      <c r="L104" s="98" t="s">
        <v>51</v>
      </c>
      <c r="M104" s="99">
        <f>LEFT(J104,3)*LEFT(K104,3)*LEFT(L104,2)</f>
        <v>30</v>
      </c>
      <c r="N104" s="99" t="str">
        <f>IF(M104&gt;400,"Werken stoppen",IF(M104&gt;200,"Directe verbetering vereist",IF(M104&gt;400,"Directe verbetering vereist",IF(M104&gt;70,"Maatregelen vereist",IF(M104&gt;200,"Maatregelen vereist",IF(M104&gt;20,"Aandacht vereist",IF(M104&gt;70,"Aandacht vereist",IF(M104&lt;=20,"Aanvaardbaar Risico"))))))))</f>
        <v>Aandacht vereist</v>
      </c>
      <c r="P104" s="129"/>
    </row>
    <row r="105" spans="1:16" s="7" customFormat="1" ht="96.6" x14ac:dyDescent="0.25">
      <c r="A105" s="100">
        <f>COUNTIF(G$13:G105,"&gt;0")</f>
        <v>68</v>
      </c>
      <c r="B105" s="90" t="str">
        <f t="shared" si="34"/>
        <v>Ja</v>
      </c>
      <c r="C105" s="101" t="s">
        <v>330</v>
      </c>
      <c r="D105" s="98" t="s">
        <v>36</v>
      </c>
      <c r="E105" s="98" t="s">
        <v>44</v>
      </c>
      <c r="F105" s="98" t="s">
        <v>51</v>
      </c>
      <c r="G105" s="99">
        <f>LEFT(D105,3)*LEFT(E105,3)*LEFT(F105,2)</f>
        <v>900</v>
      </c>
      <c r="H105" s="99" t="str">
        <f>IF(G105&gt;400,"Werken stoppen",IF(G105&gt;200,"Directe verbetering vereist",IF(G105&gt;400,"Directe verbetering vereist",IF(G105&gt;70,"Maatregelen vereist",IF(G105&gt;200,"Maatregelen vereist",IF(G105&gt;20,"Aandacht vereist",IF(G105&gt;70,"Aandacht vereist",IF(G105&lt;=20,"Aanvaardbaar Risico"))))))))</f>
        <v>Werken stoppen</v>
      </c>
      <c r="I105" s="102" t="s">
        <v>331</v>
      </c>
      <c r="J105" s="98" t="s">
        <v>32</v>
      </c>
      <c r="K105" s="98" t="s">
        <v>44</v>
      </c>
      <c r="L105" s="98" t="s">
        <v>51</v>
      </c>
      <c r="M105" s="99">
        <f>LEFT(J105,3)*LEFT(K105,3)*LEFT(L105,2)</f>
        <v>30</v>
      </c>
      <c r="N105" s="99" t="str">
        <f>IF(M105&gt;400,"Werken stoppen",IF(M105&gt;200,"Directe verbetering vereist",IF(M105&gt;400,"Directe verbetering vereist",IF(M105&gt;70,"Maatregelen vereist",IF(M105&gt;200,"Maatregelen vereist",IF(M105&gt;20,"Aandacht vereist",IF(M105&gt;70,"Aandacht vereist",IF(M105&lt;=20,"Aanvaardbaar Risico"))))))))</f>
        <v>Aandacht vereist</v>
      </c>
      <c r="P105" s="129"/>
    </row>
    <row r="106" spans="1:16" s="7" customFormat="1" ht="43.8" customHeight="1" x14ac:dyDescent="0.25">
      <c r="A106" s="100">
        <f>COUNTIF(G$13:G106,"&gt;0")</f>
        <v>69</v>
      </c>
      <c r="B106" s="90" t="str">
        <f t="shared" si="34"/>
        <v>Ja</v>
      </c>
      <c r="C106" s="101" t="s">
        <v>332</v>
      </c>
      <c r="D106" s="98" t="s">
        <v>36</v>
      </c>
      <c r="E106" s="98" t="s">
        <v>44</v>
      </c>
      <c r="F106" s="98" t="s">
        <v>51</v>
      </c>
      <c r="G106" s="99">
        <f>LEFT(D106,3)*LEFT(E106,3)*LEFT(F106,2)</f>
        <v>900</v>
      </c>
      <c r="H106" s="99" t="str">
        <f>IF(G106&gt;400,"Werken stoppen",IF(G106&gt;200,"Directe verbetering vereist",IF(G106&gt;400,"Directe verbetering vereist",IF(G106&gt;70,"Maatregelen vereist",IF(G106&gt;200,"Maatregelen vereist",IF(G106&gt;20,"Aandacht vereist",IF(G106&gt;70,"Aandacht vereist",IF(G106&lt;=20,"Aanvaardbaar Risico"))))))))</f>
        <v>Werken stoppen</v>
      </c>
      <c r="I106" s="102" t="s">
        <v>335</v>
      </c>
      <c r="J106" s="98" t="s">
        <v>33</v>
      </c>
      <c r="K106" s="98" t="s">
        <v>44</v>
      </c>
      <c r="L106" s="98" t="s">
        <v>51</v>
      </c>
      <c r="M106" s="99">
        <f>LEFT(J106,3)*LEFT(K106,3)*LEFT(L106,2)</f>
        <v>75</v>
      </c>
      <c r="N106" s="99" t="str">
        <f>IF(M106&gt;400,"Werken stoppen",IF(M106&gt;200,"Directe verbetering vereist",IF(M106&gt;400,"Directe verbetering vereist",IF(M106&gt;70,"Maatregelen vereist",IF(M106&gt;200,"Maatregelen vereist",IF(M106&gt;20,"Aandacht vereist",IF(M106&gt;70,"Aandacht vereist",IF(M106&lt;=20,"Aanvaardbaar Risico"))))))))</f>
        <v>Maatregelen vereist</v>
      </c>
      <c r="P106" s="129"/>
    </row>
    <row r="107" spans="1:16" s="7" customFormat="1" ht="28.8" x14ac:dyDescent="0.25">
      <c r="A107" s="100">
        <f>COUNTIF(G$13:G107,"&gt;0")</f>
        <v>70</v>
      </c>
      <c r="B107" s="90" t="str">
        <f t="shared" ref="B107" si="35">B106</f>
        <v>Ja</v>
      </c>
      <c r="C107" s="101" t="s">
        <v>139</v>
      </c>
      <c r="D107" s="98" t="s">
        <v>36</v>
      </c>
      <c r="E107" s="98" t="s">
        <v>44</v>
      </c>
      <c r="F107" s="98" t="s">
        <v>51</v>
      </c>
      <c r="G107" s="99">
        <f t="shared" ref="G107" si="36">LEFT(D107,3)*LEFT(E107,3)*LEFT(F107,2)</f>
        <v>900</v>
      </c>
      <c r="H107" s="99" t="str">
        <f t="shared" ref="H107" si="37">IF(G107&gt;400,"Werken stoppen",IF(G107&gt;200,"Directe verbetering vereist",IF(G107&gt;400,"Directe verbetering vereist",IF(G107&gt;70,"Maatregelen vereist",IF(G107&gt;200,"Maatregelen vereist",IF(G107&gt;20,"Aandacht vereist",IF(G107&gt;70,"Aandacht vereist",IF(G107&lt;=20,"Aanvaardbaar Risico"))))))))</f>
        <v>Werken stoppen</v>
      </c>
      <c r="I107" s="87" t="s">
        <v>210</v>
      </c>
      <c r="J107" s="98" t="s">
        <v>32</v>
      </c>
      <c r="K107" s="98" t="s">
        <v>44</v>
      </c>
      <c r="L107" s="98" t="s">
        <v>51</v>
      </c>
      <c r="M107" s="99">
        <f t="shared" ref="M107" si="38">LEFT(J107,3)*LEFT(K107,3)*LEFT(L107,2)</f>
        <v>30</v>
      </c>
      <c r="N107" s="99" t="str">
        <f t="shared" ref="N107" si="39">IF(M107&gt;400,"Werken stoppen",IF(M107&gt;200,"Directe verbetering vereist",IF(M107&gt;400,"Directe verbetering vereist",IF(M107&gt;70,"Maatregelen vereist",IF(M107&gt;200,"Maatregelen vereist",IF(M107&gt;20,"Aandacht vereist",IF(M107&gt;70,"Aandacht vereist",IF(M107&lt;=20,"Aanvaardbaar Risico"))))))))</f>
        <v>Aandacht vereist</v>
      </c>
      <c r="P107" s="129"/>
    </row>
    <row r="108" spans="1:16" s="7" customFormat="1" ht="14.4" x14ac:dyDescent="0.25">
      <c r="A108" s="112"/>
      <c r="B108" s="89" t="s">
        <v>65</v>
      </c>
      <c r="C108" s="113" t="s">
        <v>76</v>
      </c>
      <c r="D108" s="114"/>
      <c r="E108" s="114"/>
      <c r="F108" s="114"/>
      <c r="G108" s="115"/>
      <c r="H108" s="116"/>
      <c r="I108" s="117"/>
      <c r="J108" s="118"/>
      <c r="K108" s="114"/>
      <c r="L108" s="114"/>
      <c r="M108" s="119"/>
      <c r="N108" s="115"/>
      <c r="O108"/>
      <c r="P108" s="129"/>
    </row>
    <row r="109" spans="1:16" s="7" customFormat="1" ht="57.6" x14ac:dyDescent="0.25">
      <c r="A109" s="100">
        <f>COUNTIF(G$13:G109,"&gt;0")</f>
        <v>71</v>
      </c>
      <c r="B109" s="90" t="str">
        <f>B108</f>
        <v>Ja</v>
      </c>
      <c r="C109" s="101" t="s">
        <v>134</v>
      </c>
      <c r="D109" s="98" t="s">
        <v>37</v>
      </c>
      <c r="E109" s="98" t="s">
        <v>44</v>
      </c>
      <c r="F109" s="98" t="s">
        <v>49</v>
      </c>
      <c r="G109" s="99">
        <f>LEFT(D109,3)*LEFT(E109,3)*LEFT(F109,2)</f>
        <v>300</v>
      </c>
      <c r="H109" s="99" t="str">
        <f>IF(G109&gt;400,"Werken stoppen",IF(G109&gt;200,"Directe verbetering vereist",IF(G109&gt;400,"Directe verbetering vereist",IF(G109&gt;70,"Maatregelen vereist",IF(G109&gt;200,"Maatregelen vereist",IF(G109&gt;20,"Aandacht vereist",IF(G109&gt;70,"Aandacht vereist",IF(G109&lt;=20,"Aanvaardbaar Risico"))))))))</f>
        <v>Directe verbetering vereist</v>
      </c>
      <c r="I109" s="102" t="s">
        <v>205</v>
      </c>
      <c r="J109" s="98" t="s">
        <v>34</v>
      </c>
      <c r="K109" s="98" t="s">
        <v>44</v>
      </c>
      <c r="L109" s="98" t="s">
        <v>49</v>
      </c>
      <c r="M109" s="99">
        <f>LEFT(J109,3)*LEFT(K109,3)*LEFT(L109,2)</f>
        <v>30</v>
      </c>
      <c r="N109" s="99" t="str">
        <f>IF(M109&gt;400,"Werken stoppen",IF(M109&gt;200,"Directe verbetering vereist",IF(M109&gt;400,"Directe verbetering vereist",IF(M109&gt;70,"Maatregelen vereist",IF(M109&gt;200,"Maatregelen vereist",IF(M109&gt;20,"Aandacht vereist",IF(M109&gt;70,"Aandacht vereist",IF(M109&lt;=20,"Aanvaardbaar Risico"))))))))</f>
        <v>Aandacht vereist</v>
      </c>
      <c r="O109"/>
      <c r="P109" s="129"/>
    </row>
    <row r="110" spans="1:16" s="7" customFormat="1" ht="30" customHeight="1" x14ac:dyDescent="0.25">
      <c r="A110" s="100">
        <f>COUNTIF(G$13:G110,"&gt;0")</f>
        <v>72</v>
      </c>
      <c r="B110" s="90" t="str">
        <f>B109</f>
        <v>Ja</v>
      </c>
      <c r="C110" s="101" t="s">
        <v>206</v>
      </c>
      <c r="D110" s="98" t="s">
        <v>37</v>
      </c>
      <c r="E110" s="98" t="s">
        <v>44</v>
      </c>
      <c r="F110" s="98" t="s">
        <v>51</v>
      </c>
      <c r="G110" s="99">
        <f>LEFT(D110,3)*LEFT(E110,3)*LEFT(F110,2)</f>
        <v>1500</v>
      </c>
      <c r="H110" s="99" t="str">
        <f>IF(G110&gt;400,"Werken stoppen",IF(G110&gt;200,"Directe verbetering vereist",IF(G110&gt;400,"Directe verbetering vereist",IF(G110&gt;70,"Maatregelen vereist",IF(G110&gt;200,"Maatregelen vereist",IF(G110&gt;20,"Aandacht vereist",IF(G110&gt;70,"Aandacht vereist",IF(G110&lt;=20,"Aanvaardbaar Risico"))))))))</f>
        <v>Werken stoppen</v>
      </c>
      <c r="I110" s="102" t="s">
        <v>251</v>
      </c>
      <c r="J110" s="98" t="s">
        <v>33</v>
      </c>
      <c r="K110" s="98" t="s">
        <v>44</v>
      </c>
      <c r="L110" s="98" t="s">
        <v>51</v>
      </c>
      <c r="M110" s="99">
        <f>LEFT(J110,3)*LEFT(K110,3)*LEFT(L110,2)</f>
        <v>75</v>
      </c>
      <c r="N110" s="99" t="str">
        <f>IF(M110&gt;400,"Werken stoppen",IF(M110&gt;200,"Directe verbetering vereist",IF(M110&gt;400,"Directe verbetering vereist",IF(M110&gt;70,"Maatregelen vereist",IF(M110&gt;200,"Maatregelen vereist",IF(M110&gt;20,"Aandacht vereist",IF(M110&gt;70,"Aandacht vereist",IF(M110&lt;=20,"Aanvaardbaar Risico"))))))))</f>
        <v>Maatregelen vereist</v>
      </c>
      <c r="O110"/>
      <c r="P110" s="129"/>
    </row>
    <row r="111" spans="1:16" s="7" customFormat="1" ht="28.8" x14ac:dyDescent="0.25">
      <c r="A111" s="100">
        <f>COUNTIF(G$13:G111,"&gt;0")</f>
        <v>73</v>
      </c>
      <c r="B111" s="90" t="str">
        <f>B110</f>
        <v>Ja</v>
      </c>
      <c r="C111" s="101" t="s">
        <v>131</v>
      </c>
      <c r="D111" s="98" t="s">
        <v>36</v>
      </c>
      <c r="E111" s="98" t="s">
        <v>44</v>
      </c>
      <c r="F111" s="98" t="s">
        <v>49</v>
      </c>
      <c r="G111" s="99">
        <f>LEFT(D111,3)*LEFT(E111,3)*LEFT(F111,2)</f>
        <v>180</v>
      </c>
      <c r="H111" s="99" t="str">
        <f>IF(G111&gt;400,"Werken stoppen",IF(G111&gt;200,"Directe verbetering vereist",IF(G111&gt;400,"Directe verbetering vereist",IF(G111&gt;70,"Maatregelen vereist",IF(G111&gt;200,"Maatregelen vereist",IF(G111&gt;20,"Aandacht vereist",IF(G111&gt;70,"Aandacht vereist",IF(G111&lt;=20,"Aanvaardbaar Risico"))))))))</f>
        <v>Maatregelen vereist</v>
      </c>
      <c r="I111" s="102" t="s">
        <v>333</v>
      </c>
      <c r="J111" s="98" t="s">
        <v>33</v>
      </c>
      <c r="K111" s="98" t="s">
        <v>44</v>
      </c>
      <c r="L111" s="98" t="s">
        <v>49</v>
      </c>
      <c r="M111" s="99">
        <f>LEFT(J111,3)*LEFT(K111,3)*LEFT(L111,2)</f>
        <v>15</v>
      </c>
      <c r="N111" s="99" t="str">
        <f>IF(M111&gt;400,"Werken stoppen",IF(M111&gt;200,"Directe verbetering vereist",IF(M111&gt;400,"Directe verbetering vereist",IF(M111&gt;70,"Maatregelen vereist",IF(M111&gt;200,"Maatregelen vereist",IF(M111&gt;20,"Aandacht vereist",IF(M111&gt;70,"Aandacht vereist",IF(M111&lt;=20,"Aanvaardbaar Risico"))))))))</f>
        <v>Aanvaardbaar Risico</v>
      </c>
      <c r="O111"/>
      <c r="P111" s="129"/>
    </row>
    <row r="112" spans="1:16" s="7" customFormat="1" ht="43.2" x14ac:dyDescent="0.25">
      <c r="A112" s="100">
        <f>COUNTIF(G$13:G112,"&gt;0")</f>
        <v>74</v>
      </c>
      <c r="B112" s="90" t="str">
        <f>B111</f>
        <v>Ja</v>
      </c>
      <c r="C112" s="101" t="s">
        <v>132</v>
      </c>
      <c r="D112" s="98" t="s">
        <v>36</v>
      </c>
      <c r="E112" s="98" t="s">
        <v>44</v>
      </c>
      <c r="F112" s="98" t="s">
        <v>51</v>
      </c>
      <c r="G112" s="99">
        <f>LEFT(D112,3)*LEFT(E112,3)*LEFT(F112,2)</f>
        <v>900</v>
      </c>
      <c r="H112" s="99" t="str">
        <f>IF(G112&gt;400,"Werken stoppen",IF(G112&gt;200,"Directe verbetering vereist",IF(G112&gt;400,"Directe verbetering vereist",IF(G112&gt;70,"Maatregelen vereist",IF(G112&gt;200,"Maatregelen vereist",IF(G112&gt;20,"Aandacht vereist",IF(G112&gt;70,"Aandacht vereist",IF(G112&lt;=20,"Aanvaardbaar Risico"))))))))</f>
        <v>Werken stoppen</v>
      </c>
      <c r="I112" s="102" t="s">
        <v>207</v>
      </c>
      <c r="J112" s="98" t="s">
        <v>32</v>
      </c>
      <c r="K112" s="98" t="s">
        <v>44</v>
      </c>
      <c r="L112" s="98" t="s">
        <v>51</v>
      </c>
      <c r="M112" s="99">
        <f>LEFT(J112,3)*LEFT(K112,3)*LEFT(L112,2)</f>
        <v>30</v>
      </c>
      <c r="N112" s="99" t="str">
        <f>IF(M112&gt;400,"Werken stoppen",IF(M112&gt;200,"Directe verbetering vereist",IF(M112&gt;400,"Directe verbetering vereist",IF(M112&gt;70,"Maatregelen vereist",IF(M112&gt;200,"Maatregelen vereist",IF(M112&gt;20,"Aandacht vereist",IF(M112&gt;70,"Aandacht vereist",IF(M112&lt;=20,"Aanvaardbaar Risico"))))))))</f>
        <v>Aandacht vereist</v>
      </c>
      <c r="O112"/>
      <c r="P112" s="129"/>
    </row>
    <row r="113" spans="1:16" s="7" customFormat="1" ht="28.8" x14ac:dyDescent="0.25">
      <c r="A113" s="100">
        <f>COUNTIF(G$13:G113,"&gt;0")</f>
        <v>75</v>
      </c>
      <c r="B113" s="90" t="str">
        <f>B112</f>
        <v>Ja</v>
      </c>
      <c r="C113" s="101" t="s">
        <v>133</v>
      </c>
      <c r="D113" s="98" t="s">
        <v>36</v>
      </c>
      <c r="E113" s="98" t="s">
        <v>44</v>
      </c>
      <c r="F113" s="98" t="s">
        <v>51</v>
      </c>
      <c r="G113" s="99">
        <f>LEFT(D113,3)*LEFT(E113,3)*LEFT(F113,2)</f>
        <v>900</v>
      </c>
      <c r="H113" s="99" t="str">
        <f>IF(G113&gt;400,"Werken stoppen",IF(G113&gt;200,"Directe verbetering vereist",IF(G113&gt;400,"Directe verbetering vereist",IF(G113&gt;70,"Maatregelen vereist",IF(G113&gt;200,"Maatregelen vereist",IF(G113&gt;20,"Aandacht vereist",IF(G113&gt;70,"Aandacht vereist",IF(G113&lt;=20,"Aanvaardbaar Risico"))))))))</f>
        <v>Werken stoppen</v>
      </c>
      <c r="I113" s="102" t="s">
        <v>334</v>
      </c>
      <c r="J113" s="98" t="s">
        <v>32</v>
      </c>
      <c r="K113" s="98" t="s">
        <v>44</v>
      </c>
      <c r="L113" s="98" t="s">
        <v>51</v>
      </c>
      <c r="M113" s="99">
        <f>LEFT(J113,3)*LEFT(K113,3)*LEFT(L113,2)</f>
        <v>30</v>
      </c>
      <c r="N113" s="99" t="str">
        <f>IF(M113&gt;400,"Werken stoppen",IF(M113&gt;200,"Directe verbetering vereist",IF(M113&gt;400,"Directe verbetering vereist",IF(M113&gt;70,"Maatregelen vereist",IF(M113&gt;200,"Maatregelen vereist",IF(M113&gt;20,"Aandacht vereist",IF(M113&gt;70,"Aandacht vereist",IF(M113&lt;=20,"Aanvaardbaar Risico"))))))))</f>
        <v>Aandacht vereist</v>
      </c>
      <c r="P113" s="129"/>
    </row>
    <row r="114" spans="1:16" s="7" customFormat="1" ht="14.4" x14ac:dyDescent="0.25">
      <c r="A114" s="112"/>
      <c r="B114" s="89" t="s">
        <v>65</v>
      </c>
      <c r="C114" s="113" t="s">
        <v>135</v>
      </c>
      <c r="D114" s="114"/>
      <c r="E114" s="114"/>
      <c r="F114" s="114"/>
      <c r="G114" s="115"/>
      <c r="H114" s="116"/>
      <c r="I114" s="117"/>
      <c r="J114" s="118"/>
      <c r="K114" s="114"/>
      <c r="L114" s="114"/>
      <c r="M114" s="119"/>
      <c r="N114" s="115"/>
      <c r="P114" s="129"/>
    </row>
    <row r="115" spans="1:16" s="7" customFormat="1" ht="43.2" x14ac:dyDescent="0.25">
      <c r="A115" s="100">
        <f>COUNTIF(G$13:G115,"&gt;0")</f>
        <v>76</v>
      </c>
      <c r="B115" s="90" t="str">
        <f t="shared" ref="B115:B120" si="40">B114</f>
        <v>Ja</v>
      </c>
      <c r="C115" s="101" t="s">
        <v>136</v>
      </c>
      <c r="D115" s="98" t="s">
        <v>36</v>
      </c>
      <c r="E115" s="98" t="s">
        <v>44</v>
      </c>
      <c r="F115" s="98" t="s">
        <v>51</v>
      </c>
      <c r="G115" s="99">
        <f t="shared" ref="G115:G120" si="41">LEFT(D115,3)*LEFT(E115,3)*LEFT(F115,2)</f>
        <v>900</v>
      </c>
      <c r="H115" s="99" t="str">
        <f t="shared" ref="H115:H120" si="42">IF(G115&gt;400,"Werken stoppen",IF(G115&gt;200,"Directe verbetering vereist",IF(G115&gt;400,"Directe verbetering vereist",IF(G115&gt;70,"Maatregelen vereist",IF(G115&gt;200,"Maatregelen vereist",IF(G115&gt;20,"Aandacht vereist",IF(G115&gt;70,"Aandacht vereist",IF(G115&lt;=20,"Aanvaardbaar Risico"))))))))</f>
        <v>Werken stoppen</v>
      </c>
      <c r="I115" s="87" t="s">
        <v>208</v>
      </c>
      <c r="J115" s="98" t="s">
        <v>32</v>
      </c>
      <c r="K115" s="98" t="s">
        <v>44</v>
      </c>
      <c r="L115" s="98" t="s">
        <v>51</v>
      </c>
      <c r="M115" s="99">
        <f t="shared" ref="M115:M120" si="43">LEFT(J115,3)*LEFT(K115,3)*LEFT(L115,2)</f>
        <v>30</v>
      </c>
      <c r="N115" s="99" t="str">
        <f t="shared" ref="N115:N120" si="44">IF(M115&gt;400,"Werken stoppen",IF(M115&gt;200,"Directe verbetering vereist",IF(M115&gt;400,"Directe verbetering vereist",IF(M115&gt;70,"Maatregelen vereist",IF(M115&gt;200,"Maatregelen vereist",IF(M115&gt;20,"Aandacht vereist",IF(M115&gt;70,"Aandacht vereist",IF(M115&lt;=20,"Aanvaardbaar Risico"))))))))</f>
        <v>Aandacht vereist</v>
      </c>
      <c r="P115" s="129"/>
    </row>
    <row r="116" spans="1:16" s="7" customFormat="1" ht="28.8" x14ac:dyDescent="0.25">
      <c r="A116" s="100">
        <f>COUNTIF(G$13:G116,"&gt;0")</f>
        <v>77</v>
      </c>
      <c r="B116" s="90" t="str">
        <f t="shared" si="40"/>
        <v>Ja</v>
      </c>
      <c r="C116" s="101" t="s">
        <v>137</v>
      </c>
      <c r="D116" s="98" t="s">
        <v>36</v>
      </c>
      <c r="E116" s="98" t="s">
        <v>44</v>
      </c>
      <c r="F116" s="98" t="s">
        <v>51</v>
      </c>
      <c r="G116" s="99">
        <f t="shared" si="41"/>
        <v>900</v>
      </c>
      <c r="H116" s="99" t="str">
        <f t="shared" si="42"/>
        <v>Werken stoppen</v>
      </c>
      <c r="I116" s="87" t="s">
        <v>209</v>
      </c>
      <c r="J116" s="98" t="s">
        <v>32</v>
      </c>
      <c r="K116" s="98" t="s">
        <v>44</v>
      </c>
      <c r="L116" s="98" t="s">
        <v>51</v>
      </c>
      <c r="M116" s="99">
        <f t="shared" si="43"/>
        <v>30</v>
      </c>
      <c r="N116" s="99" t="str">
        <f t="shared" si="44"/>
        <v>Aandacht vereist</v>
      </c>
      <c r="P116" s="129"/>
    </row>
    <row r="117" spans="1:16" s="7" customFormat="1" ht="21" customHeight="1" x14ac:dyDescent="0.25">
      <c r="A117" s="100">
        <f>COUNTIF(G$13:G117,"&gt;0")</f>
        <v>78</v>
      </c>
      <c r="B117" s="90" t="str">
        <f t="shared" si="40"/>
        <v>Ja</v>
      </c>
      <c r="C117" s="101" t="s">
        <v>74</v>
      </c>
      <c r="D117" s="98" t="s">
        <v>36</v>
      </c>
      <c r="E117" s="98" t="s">
        <v>44</v>
      </c>
      <c r="F117" s="98" t="s">
        <v>50</v>
      </c>
      <c r="G117" s="99">
        <f t="shared" si="41"/>
        <v>420</v>
      </c>
      <c r="H117" s="99" t="str">
        <f t="shared" si="42"/>
        <v>Werken stoppen</v>
      </c>
      <c r="I117" s="87" t="s">
        <v>209</v>
      </c>
      <c r="J117" s="98" t="s">
        <v>35</v>
      </c>
      <c r="K117" s="98" t="s">
        <v>44</v>
      </c>
      <c r="L117" s="98" t="s">
        <v>48</v>
      </c>
      <c r="M117" s="99">
        <f t="shared" si="43"/>
        <v>30</v>
      </c>
      <c r="N117" s="99" t="str">
        <f t="shared" si="44"/>
        <v>Aandacht vereist</v>
      </c>
      <c r="P117" s="129"/>
    </row>
    <row r="118" spans="1:16" s="7" customFormat="1" ht="27.6" x14ac:dyDescent="0.25">
      <c r="A118" s="100">
        <f>COUNTIF(G$13:G118,"&gt;0")</f>
        <v>79</v>
      </c>
      <c r="B118" s="90" t="str">
        <f t="shared" si="40"/>
        <v>Ja</v>
      </c>
      <c r="C118" s="101" t="s">
        <v>75</v>
      </c>
      <c r="D118" s="98" t="s">
        <v>36</v>
      </c>
      <c r="E118" s="98" t="s">
        <v>44</v>
      </c>
      <c r="F118" s="98" t="s">
        <v>51</v>
      </c>
      <c r="G118" s="99">
        <f t="shared" si="41"/>
        <v>900</v>
      </c>
      <c r="H118" s="99" t="str">
        <f t="shared" si="42"/>
        <v>Werken stoppen</v>
      </c>
      <c r="I118" s="87" t="s">
        <v>209</v>
      </c>
      <c r="J118" s="98" t="s">
        <v>35</v>
      </c>
      <c r="K118" s="98" t="s">
        <v>44</v>
      </c>
      <c r="L118" s="98" t="s">
        <v>49</v>
      </c>
      <c r="M118" s="99">
        <f t="shared" si="43"/>
        <v>90</v>
      </c>
      <c r="N118" s="99" t="str">
        <f t="shared" si="44"/>
        <v>Maatregelen vereist</v>
      </c>
      <c r="P118" s="129"/>
    </row>
    <row r="119" spans="1:16" s="7" customFormat="1" ht="43.2" x14ac:dyDescent="0.25">
      <c r="A119" s="100">
        <f>COUNTIF(G$13:G119,"&gt;0")</f>
        <v>80</v>
      </c>
      <c r="B119" s="90" t="str">
        <f t="shared" si="40"/>
        <v>Ja</v>
      </c>
      <c r="C119" s="101" t="s">
        <v>138</v>
      </c>
      <c r="D119" s="98" t="s">
        <v>36</v>
      </c>
      <c r="E119" s="98" t="s">
        <v>44</v>
      </c>
      <c r="F119" s="98" t="s">
        <v>51</v>
      </c>
      <c r="G119" s="99">
        <f t="shared" si="41"/>
        <v>900</v>
      </c>
      <c r="H119" s="99" t="str">
        <f t="shared" si="42"/>
        <v>Werken stoppen</v>
      </c>
      <c r="I119" s="87" t="s">
        <v>210</v>
      </c>
      <c r="J119" s="98" t="s">
        <v>32</v>
      </c>
      <c r="K119" s="98" t="s">
        <v>44</v>
      </c>
      <c r="L119" s="98" t="s">
        <v>51</v>
      </c>
      <c r="M119" s="99">
        <f t="shared" si="43"/>
        <v>30</v>
      </c>
      <c r="N119" s="99" t="str">
        <f t="shared" si="44"/>
        <v>Aandacht vereist</v>
      </c>
      <c r="P119" s="129"/>
    </row>
    <row r="120" spans="1:16" s="7" customFormat="1" ht="28.8" x14ac:dyDescent="0.25">
      <c r="A120" s="100">
        <f>COUNTIF(G$13:G120,"&gt;0")</f>
        <v>81</v>
      </c>
      <c r="B120" s="90" t="str">
        <f t="shared" si="40"/>
        <v>Ja</v>
      </c>
      <c r="C120" s="101" t="s">
        <v>139</v>
      </c>
      <c r="D120" s="98" t="s">
        <v>36</v>
      </c>
      <c r="E120" s="98" t="s">
        <v>44</v>
      </c>
      <c r="F120" s="98" t="s">
        <v>51</v>
      </c>
      <c r="G120" s="99">
        <f t="shared" si="41"/>
        <v>900</v>
      </c>
      <c r="H120" s="99" t="str">
        <f t="shared" si="42"/>
        <v>Werken stoppen</v>
      </c>
      <c r="I120" s="87" t="s">
        <v>210</v>
      </c>
      <c r="J120" s="98" t="s">
        <v>32</v>
      </c>
      <c r="K120" s="98" t="s">
        <v>44</v>
      </c>
      <c r="L120" s="98" t="s">
        <v>51</v>
      </c>
      <c r="M120" s="99">
        <f t="shared" si="43"/>
        <v>30</v>
      </c>
      <c r="N120" s="99" t="str">
        <f t="shared" si="44"/>
        <v>Aandacht vereist</v>
      </c>
      <c r="P120" s="129"/>
    </row>
    <row r="121" spans="1:16" s="7" customFormat="1" ht="96" customHeight="1" x14ac:dyDescent="0.25">
      <c r="A121" s="112"/>
      <c r="B121" s="89" t="s">
        <v>65</v>
      </c>
      <c r="C121" s="113" t="s">
        <v>140</v>
      </c>
      <c r="D121" s="114"/>
      <c r="E121" s="114"/>
      <c r="F121" s="114"/>
      <c r="G121" s="115"/>
      <c r="H121" s="116"/>
      <c r="I121" s="117"/>
      <c r="J121" s="118"/>
      <c r="K121" s="114"/>
      <c r="L121" s="114"/>
      <c r="M121" s="119"/>
      <c r="N121" s="115"/>
      <c r="P121" s="129"/>
    </row>
    <row r="122" spans="1:16" s="7" customFormat="1" ht="41.4" x14ac:dyDescent="0.25">
      <c r="A122" s="100">
        <f>COUNTIF(G$13:G122,"&gt;0")</f>
        <v>82</v>
      </c>
      <c r="B122" s="90" t="str">
        <f t="shared" ref="B122:B127" si="45">B121</f>
        <v>Ja</v>
      </c>
      <c r="C122" s="101" t="s">
        <v>141</v>
      </c>
      <c r="D122" s="98" t="s">
        <v>36</v>
      </c>
      <c r="E122" s="98" t="s">
        <v>44</v>
      </c>
      <c r="F122" s="98" t="s">
        <v>51</v>
      </c>
      <c r="G122" s="99">
        <f t="shared" ref="G122:G127" si="46">LEFT(D122,3)*LEFT(E122,3)*LEFT(F122,2)</f>
        <v>900</v>
      </c>
      <c r="H122" s="99" t="str">
        <f t="shared" ref="H122:H127" si="47">IF(G122&gt;400,"Werken stoppen",IF(G122&gt;200,"Directe verbetering vereist",IF(G122&gt;400,"Directe verbetering vereist",IF(G122&gt;70,"Maatregelen vereist",IF(G122&gt;200,"Maatregelen vereist",IF(G122&gt;20,"Aandacht vereist",IF(G122&gt;70,"Aandacht vereist",IF(G122&lt;=20,"Aanvaardbaar Risico"))))))))</f>
        <v>Werken stoppen</v>
      </c>
      <c r="I122" s="102" t="s">
        <v>252</v>
      </c>
      <c r="J122" s="98" t="s">
        <v>32</v>
      </c>
      <c r="K122" s="98" t="s">
        <v>44</v>
      </c>
      <c r="L122" s="98" t="s">
        <v>51</v>
      </c>
      <c r="M122" s="99">
        <f t="shared" ref="M122:M127" si="48">LEFT(J122,3)*LEFT(K122,3)*LEFT(L122,2)</f>
        <v>30</v>
      </c>
      <c r="N122" s="99" t="str">
        <f t="shared" ref="N122:N127" si="49">IF(M122&gt;400,"Werken stoppen",IF(M122&gt;200,"Directe verbetering vereist",IF(M122&gt;400,"Directe verbetering vereist",IF(M122&gt;70,"Maatregelen vereist",IF(M122&gt;200,"Maatregelen vereist",IF(M122&gt;20,"Aandacht vereist",IF(M122&gt;70,"Aandacht vereist",IF(M122&lt;=20,"Aanvaardbaar Risico"))))))))</f>
        <v>Aandacht vereist</v>
      </c>
      <c r="P122" s="129"/>
    </row>
    <row r="123" spans="1:16" ht="30.75" customHeight="1" x14ac:dyDescent="0.25">
      <c r="A123" s="100">
        <f>COUNTIF(G$13:G123,"&gt;0")</f>
        <v>83</v>
      </c>
      <c r="B123" s="90" t="str">
        <f t="shared" si="45"/>
        <v>Ja</v>
      </c>
      <c r="C123" s="101" t="s">
        <v>145</v>
      </c>
      <c r="D123" s="98" t="s">
        <v>36</v>
      </c>
      <c r="E123" s="98" t="s">
        <v>44</v>
      </c>
      <c r="F123" s="98" t="s">
        <v>51</v>
      </c>
      <c r="G123" s="99">
        <f t="shared" si="46"/>
        <v>900</v>
      </c>
      <c r="H123" s="99" t="str">
        <f t="shared" si="47"/>
        <v>Werken stoppen</v>
      </c>
      <c r="I123" s="102" t="s">
        <v>252</v>
      </c>
      <c r="J123" s="98" t="s">
        <v>32</v>
      </c>
      <c r="K123" s="98" t="s">
        <v>44</v>
      </c>
      <c r="L123" s="98" t="s">
        <v>51</v>
      </c>
      <c r="M123" s="99">
        <f t="shared" si="48"/>
        <v>30</v>
      </c>
      <c r="N123" s="99" t="str">
        <f t="shared" si="49"/>
        <v>Aandacht vereist</v>
      </c>
      <c r="O123" s="7"/>
      <c r="P123" s="129"/>
    </row>
    <row r="124" spans="1:16" ht="35.4" customHeight="1" x14ac:dyDescent="0.25">
      <c r="A124" s="100">
        <f>COUNTIF(G$13:G124,"&gt;0")</f>
        <v>84</v>
      </c>
      <c r="B124" s="90" t="str">
        <f t="shared" si="45"/>
        <v>Ja</v>
      </c>
      <c r="C124" s="101" t="s">
        <v>77</v>
      </c>
      <c r="D124" s="98" t="s">
        <v>36</v>
      </c>
      <c r="E124" s="98" t="s">
        <v>44</v>
      </c>
      <c r="F124" s="98" t="s">
        <v>51</v>
      </c>
      <c r="G124" s="99">
        <f t="shared" si="46"/>
        <v>900</v>
      </c>
      <c r="H124" s="99" t="str">
        <f t="shared" si="47"/>
        <v>Werken stoppen</v>
      </c>
      <c r="I124" s="102" t="s">
        <v>211</v>
      </c>
      <c r="J124" s="98" t="s">
        <v>32</v>
      </c>
      <c r="K124" s="98" t="s">
        <v>44</v>
      </c>
      <c r="L124" s="98" t="s">
        <v>51</v>
      </c>
      <c r="M124" s="99">
        <f t="shared" si="48"/>
        <v>30</v>
      </c>
      <c r="N124" s="99" t="str">
        <f t="shared" si="49"/>
        <v>Aandacht vereist</v>
      </c>
      <c r="O124" s="7"/>
      <c r="P124" s="129"/>
    </row>
    <row r="125" spans="1:16" ht="33.6" customHeight="1" x14ac:dyDescent="0.25">
      <c r="A125" s="100">
        <f>COUNTIF(G$13:G125,"&gt;0")</f>
        <v>85</v>
      </c>
      <c r="B125" s="90" t="str">
        <f t="shared" si="45"/>
        <v>Ja</v>
      </c>
      <c r="C125" s="101" t="s">
        <v>212</v>
      </c>
      <c r="D125" s="98" t="s">
        <v>36</v>
      </c>
      <c r="E125" s="98" t="s">
        <v>44</v>
      </c>
      <c r="F125" s="98" t="s">
        <v>50</v>
      </c>
      <c r="G125" s="99">
        <f t="shared" si="46"/>
        <v>420</v>
      </c>
      <c r="H125" s="99" t="str">
        <f t="shared" si="47"/>
        <v>Werken stoppen</v>
      </c>
      <c r="I125" s="87" t="s">
        <v>213</v>
      </c>
      <c r="J125" s="98" t="s">
        <v>36</v>
      </c>
      <c r="K125" s="98" t="s">
        <v>44</v>
      </c>
      <c r="L125" s="98" t="s">
        <v>49</v>
      </c>
      <c r="M125" s="99">
        <f t="shared" si="48"/>
        <v>180</v>
      </c>
      <c r="N125" s="99" t="str">
        <f t="shared" si="49"/>
        <v>Maatregelen vereist</v>
      </c>
      <c r="O125" s="7"/>
      <c r="P125" s="129"/>
    </row>
    <row r="126" spans="1:16" ht="33.6" customHeight="1" x14ac:dyDescent="0.25">
      <c r="A126" s="100">
        <f>COUNTIF(G$13:G126,"&gt;0")</f>
        <v>86</v>
      </c>
      <c r="B126" s="90" t="str">
        <f t="shared" si="45"/>
        <v>Ja</v>
      </c>
      <c r="C126" s="101" t="s">
        <v>142</v>
      </c>
      <c r="D126" s="98" t="s">
        <v>36</v>
      </c>
      <c r="E126" s="98" t="s">
        <v>44</v>
      </c>
      <c r="F126" s="98" t="s">
        <v>51</v>
      </c>
      <c r="G126" s="99">
        <f t="shared" si="46"/>
        <v>900</v>
      </c>
      <c r="H126" s="99" t="str">
        <f t="shared" si="47"/>
        <v>Werken stoppen</v>
      </c>
      <c r="I126" s="87" t="s">
        <v>214</v>
      </c>
      <c r="J126" s="98" t="s">
        <v>34</v>
      </c>
      <c r="K126" s="98" t="s">
        <v>44</v>
      </c>
      <c r="L126" s="98" t="s">
        <v>49</v>
      </c>
      <c r="M126" s="99">
        <f t="shared" si="48"/>
        <v>30</v>
      </c>
      <c r="N126" s="99" t="str">
        <f t="shared" si="49"/>
        <v>Aandacht vereist</v>
      </c>
      <c r="O126" s="7"/>
      <c r="P126" s="129"/>
    </row>
    <row r="127" spans="1:16" ht="43.2" x14ac:dyDescent="0.25">
      <c r="A127" s="100">
        <f>COUNTIF(G$13:G127,"&gt;0")</f>
        <v>87</v>
      </c>
      <c r="B127" s="90" t="str">
        <f t="shared" si="45"/>
        <v>Ja</v>
      </c>
      <c r="C127" s="101" t="s">
        <v>143</v>
      </c>
      <c r="D127" s="98" t="s">
        <v>36</v>
      </c>
      <c r="E127" s="98" t="s">
        <v>44</v>
      </c>
      <c r="F127" s="98" t="s">
        <v>49</v>
      </c>
      <c r="G127" s="99">
        <f t="shared" si="46"/>
        <v>180</v>
      </c>
      <c r="H127" s="99" t="str">
        <f t="shared" si="47"/>
        <v>Maatregelen vereist</v>
      </c>
      <c r="I127" s="87" t="s">
        <v>215</v>
      </c>
      <c r="J127" s="98" t="s">
        <v>32</v>
      </c>
      <c r="K127" s="98" t="s">
        <v>44</v>
      </c>
      <c r="L127" s="98" t="s">
        <v>49</v>
      </c>
      <c r="M127" s="99">
        <f t="shared" si="48"/>
        <v>6</v>
      </c>
      <c r="N127" s="99" t="str">
        <f t="shared" si="49"/>
        <v>Aanvaardbaar Risico</v>
      </c>
      <c r="O127" s="7"/>
      <c r="P127" s="129"/>
    </row>
    <row r="128" spans="1:16" s="7" customFormat="1" ht="22.5" customHeight="1" x14ac:dyDescent="0.25">
      <c r="A128" s="112"/>
      <c r="B128" s="89" t="s">
        <v>65</v>
      </c>
      <c r="C128" s="113" t="s">
        <v>144</v>
      </c>
      <c r="D128" s="114"/>
      <c r="E128" s="114"/>
      <c r="F128" s="114"/>
      <c r="G128" s="115"/>
      <c r="H128" s="116"/>
      <c r="I128" s="117"/>
      <c r="J128" s="118"/>
      <c r="K128" s="114"/>
      <c r="L128" s="114"/>
      <c r="M128" s="119"/>
      <c r="N128" s="115"/>
      <c r="P128" s="129"/>
    </row>
    <row r="129" spans="1:16" s="7" customFormat="1" ht="55.2" x14ac:dyDescent="0.25">
      <c r="A129" s="100">
        <f>COUNTIF(G$13:G129,"&gt;0")</f>
        <v>88</v>
      </c>
      <c r="B129" s="90" t="str">
        <f t="shared" ref="B129:B170" si="50">B128</f>
        <v>Ja</v>
      </c>
      <c r="C129" s="101" t="s">
        <v>216</v>
      </c>
      <c r="D129" s="98" t="s">
        <v>36</v>
      </c>
      <c r="E129" s="98" t="s">
        <v>44</v>
      </c>
      <c r="F129" s="98" t="s">
        <v>51</v>
      </c>
      <c r="G129" s="99">
        <f t="shared" ref="G129:G134" si="51">LEFT(D129,3)*LEFT(E129,3)*LEFT(F129,2)</f>
        <v>900</v>
      </c>
      <c r="H129" s="99" t="str">
        <f t="shared" ref="H129:H134" si="52">IF(G129&gt;400,"Werken stoppen",IF(G129&gt;200,"Directe verbetering vereist",IF(G129&gt;400,"Directe verbetering vereist",IF(G129&gt;70,"Maatregelen vereist",IF(G129&gt;200,"Maatregelen vereist",IF(G129&gt;20,"Aandacht vereist",IF(G129&gt;70,"Aandacht vereist",IF(G129&lt;=20,"Aanvaardbaar Risico"))))))))</f>
        <v>Werken stoppen</v>
      </c>
      <c r="I129" s="102" t="s">
        <v>217</v>
      </c>
      <c r="J129" s="98" t="s">
        <v>32</v>
      </c>
      <c r="K129" s="98" t="s">
        <v>44</v>
      </c>
      <c r="L129" s="98" t="s">
        <v>51</v>
      </c>
      <c r="M129" s="99">
        <f t="shared" ref="M129:M134" si="53">LEFT(J129,3)*LEFT(K129,3)*LEFT(L129,2)</f>
        <v>30</v>
      </c>
      <c r="N129" s="99" t="str">
        <f>IF(M129&gt;400,"Werken stoppen",IF(M129&gt;200,"Directe verbetering vereist",IF(M129&gt;400,"Directe verbetering vereist",IF(M129&gt;70,"Maatregelen vereist",IF(M129&gt;200,"Maatregelen vereist",IF(M129&gt;20,"Aandacht vereist",IF(M129&gt;70,"Aandacht vereist",IF(M129&lt;=20,"Aanvaardbaar Risico"))))))))</f>
        <v>Aandacht vereist</v>
      </c>
      <c r="O129"/>
      <c r="P129" s="129"/>
    </row>
    <row r="130" spans="1:16" s="7" customFormat="1" ht="54" customHeight="1" x14ac:dyDescent="0.25">
      <c r="A130" s="100">
        <f>COUNTIF(G$13:G130,"&gt;0")</f>
        <v>89</v>
      </c>
      <c r="B130" s="90" t="str">
        <f t="shared" si="50"/>
        <v>Ja</v>
      </c>
      <c r="C130" s="101" t="s">
        <v>146</v>
      </c>
      <c r="D130" s="98" t="s">
        <v>36</v>
      </c>
      <c r="E130" s="98" t="s">
        <v>44</v>
      </c>
      <c r="F130" s="98" t="s">
        <v>51</v>
      </c>
      <c r="G130" s="99">
        <f t="shared" si="51"/>
        <v>900</v>
      </c>
      <c r="H130" s="99" t="str">
        <f t="shared" si="52"/>
        <v>Werken stoppen</v>
      </c>
      <c r="I130" s="102" t="s">
        <v>217</v>
      </c>
      <c r="J130" s="98" t="s">
        <v>32</v>
      </c>
      <c r="K130" s="98" t="s">
        <v>44</v>
      </c>
      <c r="L130" s="98" t="s">
        <v>51</v>
      </c>
      <c r="M130" s="99">
        <f t="shared" si="53"/>
        <v>30</v>
      </c>
      <c r="N130" s="99" t="str">
        <f t="shared" ref="N130:N134" si="54">IF(M130&gt;400,"Werken stoppen",IF(M130&gt;200,"Directe verbetering vereist",IF(M130&gt;400,"Directe verbetering vereist",IF(M130&gt;70,"Maatregelen vereist",IF(M130&gt;200,"Maatregelen vereist",IF(M130&gt;20,"Aandacht vereist",IF(M130&gt;70,"Aandacht vereist",IF(M130&lt;=20,"Aanvaardbaar Risico"))))))))</f>
        <v>Aandacht vereist</v>
      </c>
      <c r="O130"/>
      <c r="P130" s="129"/>
    </row>
    <row r="131" spans="1:16" s="7" customFormat="1" ht="55.2" x14ac:dyDescent="0.25">
      <c r="A131" s="100">
        <f>COUNTIF(G$13:G131,"&gt;0")</f>
        <v>90</v>
      </c>
      <c r="B131" s="90" t="str">
        <f t="shared" si="50"/>
        <v>Ja</v>
      </c>
      <c r="C131" s="101" t="s">
        <v>147</v>
      </c>
      <c r="D131" s="98" t="s">
        <v>36</v>
      </c>
      <c r="E131" s="98" t="s">
        <v>44</v>
      </c>
      <c r="F131" s="98" t="s">
        <v>50</v>
      </c>
      <c r="G131" s="99">
        <f t="shared" si="51"/>
        <v>420</v>
      </c>
      <c r="H131" s="99" t="str">
        <f t="shared" si="52"/>
        <v>Werken stoppen</v>
      </c>
      <c r="I131" s="102" t="s">
        <v>217</v>
      </c>
      <c r="J131" s="98" t="s">
        <v>36</v>
      </c>
      <c r="K131" s="98" t="s">
        <v>44</v>
      </c>
      <c r="L131" s="98" t="s">
        <v>48</v>
      </c>
      <c r="M131" s="99">
        <f t="shared" si="53"/>
        <v>60</v>
      </c>
      <c r="N131" s="99" t="str">
        <f t="shared" si="54"/>
        <v>Aandacht vereist</v>
      </c>
      <c r="O131"/>
      <c r="P131" s="129"/>
    </row>
    <row r="132" spans="1:16" s="7" customFormat="1" ht="22.5" customHeight="1" x14ac:dyDescent="0.25">
      <c r="A132" s="100">
        <f>COUNTIF(G$13:G132,"&gt;0")</f>
        <v>91</v>
      </c>
      <c r="B132" s="90" t="str">
        <f t="shared" si="50"/>
        <v>Ja</v>
      </c>
      <c r="C132" s="101" t="s">
        <v>148</v>
      </c>
      <c r="D132" s="98" t="s">
        <v>36</v>
      </c>
      <c r="E132" s="98" t="s">
        <v>44</v>
      </c>
      <c r="F132" s="98" t="s">
        <v>51</v>
      </c>
      <c r="G132" s="99">
        <f t="shared" si="51"/>
        <v>900</v>
      </c>
      <c r="H132" s="99" t="str">
        <f t="shared" si="52"/>
        <v>Werken stoppen</v>
      </c>
      <c r="I132" s="102" t="s">
        <v>218</v>
      </c>
      <c r="J132" s="98" t="s">
        <v>35</v>
      </c>
      <c r="K132" s="98" t="s">
        <v>44</v>
      </c>
      <c r="L132" s="98" t="s">
        <v>49</v>
      </c>
      <c r="M132" s="99">
        <f t="shared" si="53"/>
        <v>90</v>
      </c>
      <c r="N132" s="99" t="str">
        <f t="shared" si="54"/>
        <v>Maatregelen vereist</v>
      </c>
      <c r="P132" s="129"/>
    </row>
    <row r="133" spans="1:16" s="7" customFormat="1" ht="43.2" x14ac:dyDescent="0.25">
      <c r="A133" s="100">
        <f>COUNTIF(G$13:G133,"&gt;0")</f>
        <v>92</v>
      </c>
      <c r="B133" s="90" t="str">
        <f t="shared" si="50"/>
        <v>Ja</v>
      </c>
      <c r="C133" s="101" t="s">
        <v>149</v>
      </c>
      <c r="D133" s="98" t="s">
        <v>36</v>
      </c>
      <c r="E133" s="98" t="s">
        <v>44</v>
      </c>
      <c r="F133" s="98" t="s">
        <v>49</v>
      </c>
      <c r="G133" s="99">
        <f t="shared" si="51"/>
        <v>180</v>
      </c>
      <c r="H133" s="99" t="str">
        <f t="shared" si="52"/>
        <v>Maatregelen vereist</v>
      </c>
      <c r="I133" s="87" t="s">
        <v>219</v>
      </c>
      <c r="J133" s="98" t="s">
        <v>32</v>
      </c>
      <c r="K133" s="98" t="s">
        <v>44</v>
      </c>
      <c r="L133" s="98" t="s">
        <v>49</v>
      </c>
      <c r="M133" s="99">
        <f t="shared" si="53"/>
        <v>6</v>
      </c>
      <c r="N133" s="99" t="str">
        <f t="shared" si="54"/>
        <v>Aanvaardbaar Risico</v>
      </c>
      <c r="P133" s="129"/>
    </row>
    <row r="134" spans="1:16" s="7" customFormat="1" ht="22.5" customHeight="1" x14ac:dyDescent="0.25">
      <c r="A134" s="100">
        <f>COUNTIF(G$13:G134,"&gt;0")</f>
        <v>93</v>
      </c>
      <c r="B134" s="90" t="str">
        <f t="shared" si="50"/>
        <v>Ja</v>
      </c>
      <c r="C134" s="101" t="s">
        <v>150</v>
      </c>
      <c r="D134" s="98" t="s">
        <v>36</v>
      </c>
      <c r="E134" s="98" t="s">
        <v>44</v>
      </c>
      <c r="F134" s="98" t="s">
        <v>51</v>
      </c>
      <c r="G134" s="99">
        <f t="shared" si="51"/>
        <v>900</v>
      </c>
      <c r="H134" s="99" t="str">
        <f t="shared" si="52"/>
        <v>Werken stoppen</v>
      </c>
      <c r="I134" s="102" t="s">
        <v>220</v>
      </c>
      <c r="J134" s="98" t="s">
        <v>32</v>
      </c>
      <c r="K134" s="98" t="s">
        <v>44</v>
      </c>
      <c r="L134" s="98" t="s">
        <v>51</v>
      </c>
      <c r="M134" s="99">
        <f t="shared" si="53"/>
        <v>30</v>
      </c>
      <c r="N134" s="99" t="str">
        <f t="shared" si="54"/>
        <v>Aandacht vereist</v>
      </c>
      <c r="P134" s="129"/>
    </row>
    <row r="135" spans="1:16" s="7" customFormat="1" ht="14.4" x14ac:dyDescent="0.25">
      <c r="A135" s="112"/>
      <c r="B135" s="89" t="s">
        <v>65</v>
      </c>
      <c r="C135" s="113" t="s">
        <v>3</v>
      </c>
      <c r="D135" s="114"/>
      <c r="E135" s="114"/>
      <c r="F135" s="114"/>
      <c r="G135" s="115"/>
      <c r="H135" s="116"/>
      <c r="I135" s="117"/>
      <c r="J135" s="118"/>
      <c r="K135" s="114"/>
      <c r="L135" s="114"/>
      <c r="M135" s="119"/>
      <c r="N135" s="115"/>
      <c r="P135" s="129"/>
    </row>
    <row r="136" spans="1:16" s="7" customFormat="1" ht="42.6" customHeight="1" x14ac:dyDescent="0.25">
      <c r="A136" s="100">
        <f>COUNTIF(G$13:G136,"&gt;0")</f>
        <v>94</v>
      </c>
      <c r="B136" s="90" t="str">
        <f t="shared" si="50"/>
        <v>Ja</v>
      </c>
      <c r="C136" s="101" t="s">
        <v>221</v>
      </c>
      <c r="D136" s="98" t="s">
        <v>36</v>
      </c>
      <c r="E136" s="98" t="s">
        <v>44</v>
      </c>
      <c r="F136" s="98" t="s">
        <v>50</v>
      </c>
      <c r="G136" s="99">
        <f>LEFT(D136,3)*LEFT(E136,3)*LEFT(F136,2)</f>
        <v>420</v>
      </c>
      <c r="H136" s="99" t="str">
        <f t="shared" ref="H136:H145" si="55">IF(G136&gt;400,"Werken stoppen",IF(G136&gt;200,"Directe verbetering vereist",IF(G136&gt;400,"Directe verbetering vereist",IF(G136&gt;70,"Maatregelen vereist",IF(G136&gt;200,"Maatregelen vereist",IF(G136&gt;20,"Aandacht vereist",IF(G136&gt;70,"Aandacht vereist",IF(G136&lt;=20,"Aanvaardbaar Risico"))))))))</f>
        <v>Werken stoppen</v>
      </c>
      <c r="I136" s="87" t="s">
        <v>222</v>
      </c>
      <c r="J136" s="98" t="s">
        <v>33</v>
      </c>
      <c r="K136" s="98" t="s">
        <v>44</v>
      </c>
      <c r="L136" s="98" t="s">
        <v>50</v>
      </c>
      <c r="M136" s="99">
        <f>LEFT(J136,3)*LEFT(K136,3)*LEFT(L136,2)</f>
        <v>35</v>
      </c>
      <c r="N136" s="99" t="str">
        <f>IF(M136&gt;400,"Werken stoppen",IF(M136&gt;200,"Directe verbetering vereist",IF(M136&gt;400,"Directe verbetering vereist",IF(M136&gt;70,"Maatregelen vereist",IF(M136&gt;200,"Maatregelen vereist",IF(M136&gt;20,"Aandacht vereist",IF(M136&gt;70,"Aandacht vereist",IF(M136&lt;=20,"Aanvaardbaar Risico"))))))))</f>
        <v>Aandacht vereist</v>
      </c>
      <c r="P136" s="129"/>
    </row>
    <row r="137" spans="1:16" s="7" customFormat="1" ht="123" customHeight="1" x14ac:dyDescent="0.25">
      <c r="A137" s="100">
        <f>COUNTIF(G$13:G137,"&gt;0")</f>
        <v>95</v>
      </c>
      <c r="B137" s="90" t="str">
        <f t="shared" si="50"/>
        <v>Ja</v>
      </c>
      <c r="C137" s="101" t="s">
        <v>151</v>
      </c>
      <c r="D137" s="98" t="s">
        <v>36</v>
      </c>
      <c r="E137" s="98" t="s">
        <v>44</v>
      </c>
      <c r="F137" s="98" t="s">
        <v>48</v>
      </c>
      <c r="G137" s="99">
        <f t="shared" ref="G137:G151" si="56">LEFT(D137,3)*LEFT(E137,3)*LEFT(F137,2)</f>
        <v>60</v>
      </c>
      <c r="H137" s="99" t="str">
        <f t="shared" si="55"/>
        <v>Aandacht vereist</v>
      </c>
      <c r="I137" s="87" t="s">
        <v>223</v>
      </c>
      <c r="J137" s="98" t="s">
        <v>32</v>
      </c>
      <c r="K137" s="98" t="s">
        <v>44</v>
      </c>
      <c r="L137" s="98" t="s">
        <v>48</v>
      </c>
      <c r="M137" s="99">
        <f t="shared" ref="M137:M145" si="57">LEFT(J137,3)*LEFT(K137,3)*LEFT(L137,2)</f>
        <v>2</v>
      </c>
      <c r="N137" s="99" t="str">
        <f t="shared" ref="N137:N145" si="58">IF(M137&gt;400,"Werken stoppen",IF(M137&gt;200,"Directe verbetering vereist",IF(M137&gt;400,"Directe verbetering vereist",IF(M137&gt;70,"Maatregelen vereist",IF(M137&gt;200,"Maatregelen vereist",IF(M137&gt;20,"Aandacht vereist",IF(M137&gt;70,"Aandacht vereist",IF(M137&lt;=20,"Aanvaardbaar Risico"))))))))</f>
        <v>Aanvaardbaar Risico</v>
      </c>
      <c r="P137" s="129"/>
    </row>
    <row r="138" spans="1:16" s="7" customFormat="1" ht="132" customHeight="1" x14ac:dyDescent="0.25">
      <c r="A138" s="100">
        <f>COUNTIF(G$13:G138,"&gt;0")</f>
        <v>96</v>
      </c>
      <c r="B138" s="90" t="str">
        <f t="shared" si="50"/>
        <v>Ja</v>
      </c>
      <c r="C138" s="101" t="s">
        <v>152</v>
      </c>
      <c r="D138" s="98" t="s">
        <v>36</v>
      </c>
      <c r="E138" s="98" t="s">
        <v>44</v>
      </c>
      <c r="F138" s="98" t="s">
        <v>50</v>
      </c>
      <c r="G138" s="99">
        <f t="shared" si="56"/>
        <v>420</v>
      </c>
      <c r="H138" s="99" t="str">
        <f t="shared" si="55"/>
        <v>Werken stoppen</v>
      </c>
      <c r="I138" s="87" t="s">
        <v>224</v>
      </c>
      <c r="J138" s="98" t="s">
        <v>32</v>
      </c>
      <c r="K138" s="98" t="s">
        <v>44</v>
      </c>
      <c r="L138" s="98" t="s">
        <v>50</v>
      </c>
      <c r="M138" s="99">
        <f t="shared" si="57"/>
        <v>14</v>
      </c>
      <c r="N138" s="99" t="str">
        <f t="shared" si="58"/>
        <v>Aanvaardbaar Risico</v>
      </c>
      <c r="P138" s="129"/>
    </row>
    <row r="139" spans="1:16" s="7" customFormat="1" ht="69" x14ac:dyDescent="0.25">
      <c r="A139" s="100">
        <f>COUNTIF(G$13:G139,"&gt;0")</f>
        <v>97</v>
      </c>
      <c r="B139" s="90" t="str">
        <f t="shared" si="50"/>
        <v>Ja</v>
      </c>
      <c r="C139" s="101" t="s">
        <v>172</v>
      </c>
      <c r="D139" s="98" t="s">
        <v>36</v>
      </c>
      <c r="E139" s="98" t="s">
        <v>44</v>
      </c>
      <c r="F139" s="98" t="s">
        <v>51</v>
      </c>
      <c r="G139" s="99">
        <f t="shared" si="56"/>
        <v>900</v>
      </c>
      <c r="H139" s="99" t="str">
        <f t="shared" si="55"/>
        <v>Werken stoppen</v>
      </c>
      <c r="I139" s="87" t="s">
        <v>271</v>
      </c>
      <c r="J139" s="98" t="s">
        <v>33</v>
      </c>
      <c r="K139" s="98" t="s">
        <v>44</v>
      </c>
      <c r="L139" s="98" t="s">
        <v>51</v>
      </c>
      <c r="M139" s="99">
        <f t="shared" si="57"/>
        <v>75</v>
      </c>
      <c r="N139" s="99" t="str">
        <f t="shared" si="58"/>
        <v>Maatregelen vereist</v>
      </c>
      <c r="P139" s="129"/>
    </row>
    <row r="140" spans="1:16" s="7" customFormat="1" ht="28.8" x14ac:dyDescent="0.25">
      <c r="A140" s="100">
        <f>COUNTIF(G$13:G140,"&gt;0")</f>
        <v>98</v>
      </c>
      <c r="B140" s="90" t="str">
        <f t="shared" si="50"/>
        <v>Ja</v>
      </c>
      <c r="C140" s="101" t="s">
        <v>79</v>
      </c>
      <c r="D140" s="98" t="s">
        <v>36</v>
      </c>
      <c r="E140" s="98" t="s">
        <v>44</v>
      </c>
      <c r="F140" s="98" t="s">
        <v>50</v>
      </c>
      <c r="G140" s="99">
        <f t="shared" si="56"/>
        <v>420</v>
      </c>
      <c r="H140" s="99" t="str">
        <f t="shared" si="55"/>
        <v>Werken stoppen</v>
      </c>
      <c r="I140" s="87" t="s">
        <v>225</v>
      </c>
      <c r="J140" s="98" t="s">
        <v>32</v>
      </c>
      <c r="K140" s="98" t="s">
        <v>44</v>
      </c>
      <c r="L140" s="98" t="s">
        <v>50</v>
      </c>
      <c r="M140" s="99">
        <f t="shared" si="57"/>
        <v>14</v>
      </c>
      <c r="N140" s="99" t="str">
        <f t="shared" si="58"/>
        <v>Aanvaardbaar Risico</v>
      </c>
      <c r="P140" s="129"/>
    </row>
    <row r="141" spans="1:16" s="7" customFormat="1" ht="28.8" x14ac:dyDescent="0.25">
      <c r="A141" s="100">
        <f>COUNTIF(G$13:G141,"&gt;0")</f>
        <v>99</v>
      </c>
      <c r="B141" s="90" t="str">
        <f t="shared" si="50"/>
        <v>Ja</v>
      </c>
      <c r="C141" s="101" t="s">
        <v>153</v>
      </c>
      <c r="D141" s="98" t="s">
        <v>36</v>
      </c>
      <c r="E141" s="98" t="s">
        <v>44</v>
      </c>
      <c r="F141" s="98" t="s">
        <v>50</v>
      </c>
      <c r="G141" s="99">
        <f t="shared" si="56"/>
        <v>420</v>
      </c>
      <c r="H141" s="99" t="str">
        <f t="shared" si="55"/>
        <v>Werken stoppen</v>
      </c>
      <c r="I141" s="87" t="s">
        <v>297</v>
      </c>
      <c r="J141" s="98" t="s">
        <v>33</v>
      </c>
      <c r="K141" s="98" t="s">
        <v>44</v>
      </c>
      <c r="L141" s="98" t="s">
        <v>50</v>
      </c>
      <c r="M141" s="99">
        <f t="shared" si="57"/>
        <v>35</v>
      </c>
      <c r="N141" s="99" t="str">
        <f t="shared" si="58"/>
        <v>Aandacht vereist</v>
      </c>
      <c r="P141" s="129"/>
    </row>
    <row r="142" spans="1:16" s="7" customFormat="1" ht="19.2" x14ac:dyDescent="0.25">
      <c r="A142" s="100">
        <f>COUNTIF(G$13:G142,"&gt;0")</f>
        <v>100</v>
      </c>
      <c r="B142" s="90" t="str">
        <f t="shared" si="50"/>
        <v>Ja</v>
      </c>
      <c r="C142" s="101" t="s">
        <v>154</v>
      </c>
      <c r="D142" s="98" t="s">
        <v>36</v>
      </c>
      <c r="E142" s="98" t="s">
        <v>44</v>
      </c>
      <c r="F142" s="98" t="s">
        <v>48</v>
      </c>
      <c r="G142" s="99">
        <f t="shared" si="56"/>
        <v>60</v>
      </c>
      <c r="H142" s="99" t="str">
        <f t="shared" si="55"/>
        <v>Aandacht vereist</v>
      </c>
      <c r="I142" s="87" t="s">
        <v>226</v>
      </c>
      <c r="J142" s="98" t="s">
        <v>33</v>
      </c>
      <c r="K142" s="98" t="s">
        <v>44</v>
      </c>
      <c r="L142" s="98" t="s">
        <v>48</v>
      </c>
      <c r="M142" s="99">
        <f t="shared" si="57"/>
        <v>5</v>
      </c>
      <c r="N142" s="99" t="str">
        <f t="shared" si="58"/>
        <v>Aanvaardbaar Risico</v>
      </c>
      <c r="P142" s="129"/>
    </row>
    <row r="143" spans="1:16" s="7" customFormat="1" ht="14.4" x14ac:dyDescent="0.25">
      <c r="A143" s="100">
        <f>COUNTIF(G$13:G143,"&gt;0")</f>
        <v>101</v>
      </c>
      <c r="B143" s="90" t="str">
        <f t="shared" si="50"/>
        <v>Ja</v>
      </c>
      <c r="C143" s="101" t="s">
        <v>155</v>
      </c>
      <c r="D143" s="98" t="s">
        <v>36</v>
      </c>
      <c r="E143" s="98" t="s">
        <v>44</v>
      </c>
      <c r="F143" s="98" t="s">
        <v>50</v>
      </c>
      <c r="G143" s="99">
        <f t="shared" si="56"/>
        <v>420</v>
      </c>
      <c r="H143" s="99" t="str">
        <f t="shared" si="55"/>
        <v>Werken stoppen</v>
      </c>
      <c r="I143" s="87" t="s">
        <v>227</v>
      </c>
      <c r="J143" s="98" t="s">
        <v>32</v>
      </c>
      <c r="K143" s="98" t="s">
        <v>44</v>
      </c>
      <c r="L143" s="98" t="s">
        <v>50</v>
      </c>
      <c r="M143" s="99">
        <f t="shared" si="57"/>
        <v>14</v>
      </c>
      <c r="N143" s="99" t="str">
        <f t="shared" si="58"/>
        <v>Aanvaardbaar Risico</v>
      </c>
      <c r="P143" s="129"/>
    </row>
    <row r="144" spans="1:16" ht="82.8" customHeight="1" x14ac:dyDescent="0.25">
      <c r="A144" s="100">
        <f>COUNTIF(G$13:G144,"&gt;0")</f>
        <v>102</v>
      </c>
      <c r="B144" s="90" t="str">
        <f t="shared" si="50"/>
        <v>Ja</v>
      </c>
      <c r="C144" s="101" t="s">
        <v>156</v>
      </c>
      <c r="D144" s="98" t="s">
        <v>36</v>
      </c>
      <c r="E144" s="98" t="s">
        <v>44</v>
      </c>
      <c r="F144" s="98" t="s">
        <v>48</v>
      </c>
      <c r="G144" s="99">
        <f t="shared" si="56"/>
        <v>60</v>
      </c>
      <c r="H144" s="99" t="str">
        <f t="shared" si="55"/>
        <v>Aandacht vereist</v>
      </c>
      <c r="I144" s="87" t="s">
        <v>228</v>
      </c>
      <c r="J144" s="98" t="s">
        <v>35</v>
      </c>
      <c r="K144" s="98" t="s">
        <v>44</v>
      </c>
      <c r="L144" s="98" t="s">
        <v>48</v>
      </c>
      <c r="M144" s="99">
        <f t="shared" si="57"/>
        <v>30</v>
      </c>
      <c r="N144" s="99" t="str">
        <f t="shared" si="58"/>
        <v>Aandacht vereist</v>
      </c>
      <c r="O144" s="7"/>
      <c r="P144" s="129"/>
    </row>
    <row r="145" spans="1:16" ht="25.5" customHeight="1" x14ac:dyDescent="0.25">
      <c r="A145" s="100">
        <f>COUNTIF(G$13:G145,"&gt;0")</f>
        <v>103</v>
      </c>
      <c r="B145" s="90" t="str">
        <f t="shared" si="50"/>
        <v>Ja</v>
      </c>
      <c r="C145" s="97" t="s">
        <v>157</v>
      </c>
      <c r="D145" s="98" t="s">
        <v>36</v>
      </c>
      <c r="E145" s="98" t="s">
        <v>44</v>
      </c>
      <c r="F145" s="98" t="s">
        <v>48</v>
      </c>
      <c r="G145" s="99">
        <f t="shared" si="56"/>
        <v>60</v>
      </c>
      <c r="H145" s="99" t="str">
        <f t="shared" si="55"/>
        <v>Aandacht vereist</v>
      </c>
      <c r="I145" s="87" t="s">
        <v>229</v>
      </c>
      <c r="J145" s="98" t="s">
        <v>36</v>
      </c>
      <c r="K145" s="98" t="s">
        <v>44</v>
      </c>
      <c r="L145" s="98" t="s">
        <v>48</v>
      </c>
      <c r="M145" s="99">
        <f t="shared" si="57"/>
        <v>60</v>
      </c>
      <c r="N145" s="99" t="str">
        <f t="shared" si="58"/>
        <v>Aandacht vereist</v>
      </c>
      <c r="O145" s="7"/>
      <c r="P145" s="129"/>
    </row>
    <row r="146" spans="1:16" ht="14.4" x14ac:dyDescent="0.25">
      <c r="A146" s="112"/>
      <c r="B146" s="89" t="s">
        <v>65</v>
      </c>
      <c r="C146" s="113" t="s">
        <v>20</v>
      </c>
      <c r="D146" s="114"/>
      <c r="E146" s="114"/>
      <c r="F146" s="114"/>
      <c r="G146" s="115"/>
      <c r="H146" s="116"/>
      <c r="I146" s="117"/>
      <c r="J146" s="118"/>
      <c r="K146" s="114"/>
      <c r="L146" s="114"/>
      <c r="M146" s="119"/>
      <c r="N146" s="115"/>
      <c r="O146" s="7"/>
      <c r="P146" s="129"/>
    </row>
    <row r="147" spans="1:16" s="7" customFormat="1" ht="28.8" x14ac:dyDescent="0.25">
      <c r="A147" s="100">
        <f>COUNTIF(G$13:G147,"&gt;0")</f>
        <v>104</v>
      </c>
      <c r="B147" s="90" t="str">
        <f t="shared" si="50"/>
        <v>Ja</v>
      </c>
      <c r="C147" s="101" t="s">
        <v>158</v>
      </c>
      <c r="D147" s="98" t="s">
        <v>36</v>
      </c>
      <c r="E147" s="98" t="s">
        <v>44</v>
      </c>
      <c r="F147" s="98" t="s">
        <v>51</v>
      </c>
      <c r="G147" s="99">
        <f t="shared" si="56"/>
        <v>900</v>
      </c>
      <c r="H147" s="99" t="str">
        <f>IF(G147&gt;400,"Werken stoppen",IF(G147&gt;200,"Directe verbetering vereist",IF(G147&gt;400,"Directe verbetering vereist",IF(G147&gt;70,"Maatregelen vereist",IF(G147&gt;200,"Maatregelen vereist",IF(G147&gt;20,"Aandacht vereist",IF(G147&gt;70,"Aandacht vereist",IF(G147&lt;=20,"Aanvaardbaar Risico"))))))))</f>
        <v>Werken stoppen</v>
      </c>
      <c r="I147" s="102" t="s">
        <v>80</v>
      </c>
      <c r="J147" s="98" t="s">
        <v>32</v>
      </c>
      <c r="K147" s="98" t="s">
        <v>44</v>
      </c>
      <c r="L147" s="98" t="s">
        <v>51</v>
      </c>
      <c r="M147" s="99">
        <f>LEFT(J147,3)*LEFT(K147,3)*LEFT(L147,2)</f>
        <v>30</v>
      </c>
      <c r="N147" s="99" t="str">
        <f>IF(M147&gt;400,"Werken stoppen",IF(M147&gt;200,"Directe verbetering vereist",IF(M147&gt;400,"Directe verbetering vereist",IF(M147&gt;70,"Maatregelen vereist",IF(M147&gt;200,"Maatregelen vereist",IF(M147&gt;20,"Aandacht vereist",IF(M147&gt;70,"Aandacht vereist",IF(M147&lt;=20,"Aanvaardbaar Risico"))))))))</f>
        <v>Aandacht vereist</v>
      </c>
      <c r="P147" s="129"/>
    </row>
    <row r="148" spans="1:16" s="7" customFormat="1" ht="55.2" x14ac:dyDescent="0.25">
      <c r="A148" s="100">
        <f>COUNTIF(G$13:G148,"&gt;0")</f>
        <v>105</v>
      </c>
      <c r="B148" s="90" t="str">
        <f t="shared" si="50"/>
        <v>Ja</v>
      </c>
      <c r="C148" s="101" t="s">
        <v>159</v>
      </c>
      <c r="D148" s="98" t="s">
        <v>37</v>
      </c>
      <c r="E148" s="98" t="s">
        <v>44</v>
      </c>
      <c r="F148" s="98" t="s">
        <v>51</v>
      </c>
      <c r="G148" s="99">
        <f t="shared" si="56"/>
        <v>1500</v>
      </c>
      <c r="H148" s="99" t="str">
        <f>IF(G148&gt;400,"Werken stoppen",IF(G148&gt;200,"Directe verbetering vereist",IF(G148&gt;400,"Directe verbetering vereist",IF(G148&gt;70,"Maatregelen vereist",IF(G148&gt;200,"Maatregelen vereist",IF(G148&gt;20,"Aandacht vereist",IF(G148&gt;70,"Aandacht vereist",IF(G148&lt;=20,"Aanvaardbaar Risico"))))))))</f>
        <v>Werken stoppen</v>
      </c>
      <c r="I148" s="102" t="s">
        <v>230</v>
      </c>
      <c r="J148" s="98" t="s">
        <v>32</v>
      </c>
      <c r="K148" s="98" t="s">
        <v>44</v>
      </c>
      <c r="L148" s="98" t="s">
        <v>51</v>
      </c>
      <c r="M148" s="99">
        <f>LEFT(J148,3)*LEFT(K148,3)*LEFT(L148,2)</f>
        <v>30</v>
      </c>
      <c r="N148" s="99" t="str">
        <f>IF(M148&gt;400,"Werken stoppen",IF(M148&gt;200,"Directe verbetering vereist",IF(M148&gt;400,"Directe verbetering vereist",IF(M148&gt;70,"Maatregelen vereist",IF(M148&gt;200,"Maatregelen vereist",IF(M148&gt;20,"Aandacht vereist",IF(M148&gt;70,"Aandacht vereist",IF(M148&lt;=20,"Aanvaardbaar Risico"))))))))</f>
        <v>Aandacht vereist</v>
      </c>
      <c r="P148" s="129"/>
    </row>
    <row r="149" spans="1:16" s="7" customFormat="1" ht="43.2" x14ac:dyDescent="0.25">
      <c r="A149" s="100">
        <f>COUNTIF(G$13:G149,"&gt;0")</f>
        <v>106</v>
      </c>
      <c r="B149" s="90" t="str">
        <f t="shared" si="50"/>
        <v>Ja</v>
      </c>
      <c r="C149" s="101" t="s">
        <v>231</v>
      </c>
      <c r="D149" s="98" t="s">
        <v>36</v>
      </c>
      <c r="E149" s="98" t="s">
        <v>44</v>
      </c>
      <c r="F149" s="98" t="s">
        <v>49</v>
      </c>
      <c r="G149" s="99">
        <f t="shared" si="56"/>
        <v>180</v>
      </c>
      <c r="H149" s="99" t="str">
        <f>IF(G149&gt;400,"Werken stoppen",IF(G149&gt;200,"Directe verbetering vereist",IF(G149&gt;400,"Directe verbetering vereist",IF(G149&gt;70,"Maatregelen vereist",IF(G149&gt;200,"Maatregelen vereist",IF(G149&gt;20,"Aandacht vereist",IF(G149&gt;70,"Aandacht vereist",IF(G149&lt;=20,"Aanvaardbaar Risico"))))))))</f>
        <v>Maatregelen vereist</v>
      </c>
      <c r="I149" s="87" t="s">
        <v>233</v>
      </c>
      <c r="J149" s="98" t="s">
        <v>34</v>
      </c>
      <c r="K149" s="98" t="s">
        <v>44</v>
      </c>
      <c r="L149" s="98" t="s">
        <v>49</v>
      </c>
      <c r="M149" s="99">
        <f>LEFT(J149,3)*LEFT(K149,3)*LEFT(L149,2)</f>
        <v>30</v>
      </c>
      <c r="N149" s="99" t="str">
        <f>IF(M149&gt;400,"Werken stoppen",IF(M149&gt;200,"Directe verbetering vereist",IF(M149&gt;400,"Directe verbetering vereist",IF(M149&gt;70,"Maatregelen vereist",IF(M149&gt;200,"Maatregelen vereist",IF(M149&gt;20,"Aandacht vereist",IF(M149&gt;70,"Aandacht vereist",IF(M149&lt;=20,"Aanvaardbaar Risico"))))))))</f>
        <v>Aandacht vereist</v>
      </c>
      <c r="P149" s="129"/>
    </row>
    <row r="150" spans="1:16" s="7" customFormat="1" ht="28.8" x14ac:dyDescent="0.25">
      <c r="A150" s="100">
        <f>COUNTIF(G$13:G150,"&gt;0")</f>
        <v>107</v>
      </c>
      <c r="B150" s="90" t="str">
        <f t="shared" si="50"/>
        <v>Ja</v>
      </c>
      <c r="C150" s="101" t="s">
        <v>160</v>
      </c>
      <c r="D150" s="98" t="s">
        <v>36</v>
      </c>
      <c r="E150" s="98" t="s">
        <v>44</v>
      </c>
      <c r="F150" s="98" t="s">
        <v>49</v>
      </c>
      <c r="G150" s="99">
        <f t="shared" si="56"/>
        <v>180</v>
      </c>
      <c r="H150" s="99" t="str">
        <f>IF(G150&gt;400,"Werken stoppen",IF(G150&gt;200,"Directe verbetering vereist",IF(G150&gt;400,"Directe verbetering vereist",IF(G150&gt;70,"Maatregelen vereist",IF(G150&gt;200,"Maatregelen vereist",IF(G150&gt;20,"Aandacht vereist",IF(G150&gt;70,"Aandacht vereist",IF(G150&lt;=20,"Aanvaardbaar Risico"))))))))</f>
        <v>Maatregelen vereist</v>
      </c>
      <c r="I150" s="87" t="s">
        <v>232</v>
      </c>
      <c r="J150" s="98" t="s">
        <v>34</v>
      </c>
      <c r="K150" s="98" t="s">
        <v>44</v>
      </c>
      <c r="L150" s="98" t="s">
        <v>49</v>
      </c>
      <c r="M150" s="99">
        <f>LEFT(J150,3)*LEFT(K150,3)*LEFT(L150,2)</f>
        <v>30</v>
      </c>
      <c r="N150" s="99" t="str">
        <f>IF(M150&gt;400,"Werken stoppen",IF(M150&gt;200,"Directe verbetering vereist",IF(M150&gt;400,"Directe verbetering vereist",IF(M150&gt;70,"Maatregelen vereist",IF(M150&gt;200,"Maatregelen vereist",IF(M150&gt;20,"Aandacht vereist",IF(M150&gt;70,"Aandacht vereist",IF(M150&lt;=20,"Aanvaardbaar Risico"))))))))</f>
        <v>Aandacht vereist</v>
      </c>
      <c r="P150" s="129"/>
    </row>
    <row r="151" spans="1:16" s="7" customFormat="1" ht="72" x14ac:dyDescent="0.25">
      <c r="A151" s="100">
        <f>COUNTIF(G$13:G151,"&gt;0")</f>
        <v>108</v>
      </c>
      <c r="B151" s="90" t="str">
        <f t="shared" si="50"/>
        <v>Ja</v>
      </c>
      <c r="C151" s="101" t="s">
        <v>161</v>
      </c>
      <c r="D151" s="98" t="s">
        <v>35</v>
      </c>
      <c r="E151" s="98" t="s">
        <v>44</v>
      </c>
      <c r="F151" s="98" t="s">
        <v>52</v>
      </c>
      <c r="G151" s="99">
        <f t="shared" si="56"/>
        <v>1200</v>
      </c>
      <c r="H151" s="99" t="str">
        <f>IF(G151&gt;400,"Werken stoppen",IF(G151&gt;200,"Directe verbetering vereist",IF(G151&gt;400,"Directe verbetering vereist",IF(G151&gt;70,"Maatregelen vereist",IF(G151&gt;200,"Maatregelen vereist",IF(G151&gt;20,"Aandacht vereist",IF(G151&gt;70,"Aandacht vereist",IF(G151&lt;=20,"Aanvaardbaar Risico"))))))))</f>
        <v>Werken stoppen</v>
      </c>
      <c r="I151" s="102" t="s">
        <v>234</v>
      </c>
      <c r="J151" s="98" t="s">
        <v>32</v>
      </c>
      <c r="K151" s="98" t="s">
        <v>44</v>
      </c>
      <c r="L151" s="98" t="s">
        <v>52</v>
      </c>
      <c r="M151" s="99">
        <f>LEFT(J151,3)*LEFT(K151,3)*LEFT(L151,2)</f>
        <v>80</v>
      </c>
      <c r="N151" s="99" t="str">
        <f>IF(M151&gt;400,"Werken stoppen",IF(M151&gt;200,"Directe verbetering vereist",IF(M151&gt;400,"Directe verbetering vereist",IF(M151&gt;70,"Maatregelen vereist",IF(M151&gt;200,"Maatregelen vereist",IF(M151&gt;20,"Aandacht vereist",IF(M151&gt;70,"Aandacht vereist",IF(M151&lt;=20,"Aanvaardbaar Risico"))))))))</f>
        <v>Maatregelen vereist</v>
      </c>
      <c r="P151" s="129"/>
    </row>
    <row r="152" spans="1:16" s="7" customFormat="1" ht="53.25" customHeight="1" x14ac:dyDescent="0.25">
      <c r="A152" s="112"/>
      <c r="B152" s="89" t="s">
        <v>65</v>
      </c>
      <c r="C152" s="113" t="s">
        <v>265</v>
      </c>
      <c r="D152" s="114"/>
      <c r="E152" s="114"/>
      <c r="F152" s="114"/>
      <c r="G152" s="115"/>
      <c r="H152" s="116"/>
      <c r="I152" s="117"/>
      <c r="J152" s="118"/>
      <c r="K152" s="114"/>
      <c r="L152" s="114"/>
      <c r="M152" s="119"/>
      <c r="N152" s="115"/>
      <c r="P152" s="129"/>
    </row>
    <row r="153" spans="1:16" s="7" customFormat="1" ht="53.25" customHeight="1" x14ac:dyDescent="0.25">
      <c r="A153" s="100">
        <f>COUNTIF(G$13:G153,"&gt;0")</f>
        <v>109</v>
      </c>
      <c r="B153" s="90" t="str">
        <f t="shared" si="50"/>
        <v>Ja</v>
      </c>
      <c r="C153" s="101" t="s">
        <v>263</v>
      </c>
      <c r="D153" s="98" t="s">
        <v>36</v>
      </c>
      <c r="E153" s="98" t="s">
        <v>44</v>
      </c>
      <c r="F153" s="98" t="s">
        <v>51</v>
      </c>
      <c r="G153" s="99">
        <f t="shared" ref="G153:G156" si="59">LEFT(D153,3)*LEFT(E153,3)*LEFT(F153,2)</f>
        <v>900</v>
      </c>
      <c r="H153" s="99" t="str">
        <f>IF(G153&gt;400,"Werken stoppen",IF(G153&gt;200,"Directe verbetering vereist",IF(G153&gt;400,"Directe verbetering vereist",IF(G153&gt;70,"Maatregelen vereist",IF(G153&gt;200,"Maatregelen vereist",IF(G153&gt;20,"Aandacht vereist",IF(G153&gt;70,"Aandacht vereist",IF(G153&lt;=20,"Aanvaardbaar Risico"))))))))</f>
        <v>Werken stoppen</v>
      </c>
      <c r="I153" s="102" t="s">
        <v>80</v>
      </c>
      <c r="J153" s="98" t="s">
        <v>32</v>
      </c>
      <c r="K153" s="98" t="s">
        <v>44</v>
      </c>
      <c r="L153" s="98" t="s">
        <v>51</v>
      </c>
      <c r="M153" s="99">
        <f>LEFT(J153,3)*LEFT(K153,3)*LEFT(L153,2)</f>
        <v>30</v>
      </c>
      <c r="N153" s="99" t="str">
        <f>IF(M153&gt;400,"Werken stoppen",IF(M153&gt;200,"Directe verbetering vereist",IF(M153&gt;400,"Directe verbetering vereist",IF(M153&gt;70,"Maatregelen vereist",IF(M153&gt;200,"Maatregelen vereist",IF(M153&gt;20,"Aandacht vereist",IF(M153&gt;70,"Aandacht vereist",IF(M153&lt;=20,"Aanvaardbaar Risico"))))))))</f>
        <v>Aandacht vereist</v>
      </c>
      <c r="P153" s="129"/>
    </row>
    <row r="154" spans="1:16" s="7" customFormat="1" ht="53.25" customHeight="1" x14ac:dyDescent="0.25">
      <c r="A154" s="27">
        <f>COUNTIF(G$13:G154,"&gt;0")</f>
        <v>110</v>
      </c>
      <c r="B154" s="90" t="str">
        <f t="shared" si="50"/>
        <v>Ja</v>
      </c>
      <c r="C154" s="29" t="s">
        <v>266</v>
      </c>
      <c r="D154" s="46" t="s">
        <v>36</v>
      </c>
      <c r="E154" s="98" t="s">
        <v>44</v>
      </c>
      <c r="F154" s="46" t="s">
        <v>51</v>
      </c>
      <c r="G154" s="33">
        <f t="shared" si="59"/>
        <v>900</v>
      </c>
      <c r="H154" s="99" t="str">
        <f t="shared" ref="H154:H155" si="60">IF(G154&gt;400,"Werken stoppen",IF(G154&gt;200,"Directe verbetering vereist",IF(G154&gt;400,"Directe verbetering vereist",IF(G154&gt;70,"Maatregelen vereist",IF(G154&gt;200,"Maatregelen vereist",IF(G154&gt;20,"Aandacht vereist",IF(G154&gt;70,"Aandacht vereist",IF(G154&lt;=20,"Aanvaardbaar Risico"))))))))</f>
        <v>Werken stoppen</v>
      </c>
      <c r="I154" s="82" t="s">
        <v>239</v>
      </c>
      <c r="J154" s="46" t="s">
        <v>32</v>
      </c>
      <c r="K154" s="98" t="s">
        <v>44</v>
      </c>
      <c r="L154" s="98" t="s">
        <v>51</v>
      </c>
      <c r="M154" s="33">
        <f t="shared" ref="M154:M155" si="61">LEFT(J154,3)*LEFT(K154,3)*LEFT(L154,2)</f>
        <v>30</v>
      </c>
      <c r="N154" s="99" t="str">
        <f>IF(M154&gt;400,"Werken stoppen",IF(M154&gt;200,"Directe verbetering vereist",IF(M154&gt;400,"Directe verbetering vereist",IF(M154&gt;70,"Maatregelen vereist",IF(M154&gt;200,"Maatregelen vereist",IF(M154&gt;20,"Aandacht vereist",IF(M154&gt;70,"Aandacht vereist",IF(M154&lt;=20,"Aanvaardbaar Risico"))))))))</f>
        <v>Aandacht vereist</v>
      </c>
      <c r="P154" s="129"/>
    </row>
    <row r="155" spans="1:16" s="7" customFormat="1" ht="53.25" customHeight="1" x14ac:dyDescent="0.25">
      <c r="A155" s="27">
        <f>COUNTIF(G$13:G155,"&gt;0")</f>
        <v>111</v>
      </c>
      <c r="B155" s="90" t="str">
        <f t="shared" si="50"/>
        <v>Ja</v>
      </c>
      <c r="C155" s="29" t="s">
        <v>264</v>
      </c>
      <c r="D155" s="46" t="s">
        <v>36</v>
      </c>
      <c r="E155" s="98" t="s">
        <v>44</v>
      </c>
      <c r="F155" s="46" t="s">
        <v>51</v>
      </c>
      <c r="G155" s="33">
        <f t="shared" si="59"/>
        <v>900</v>
      </c>
      <c r="H155" s="99" t="str">
        <f t="shared" si="60"/>
        <v>Werken stoppen</v>
      </c>
      <c r="I155" s="82" t="s">
        <v>268</v>
      </c>
      <c r="J155" s="46" t="s">
        <v>32</v>
      </c>
      <c r="K155" s="98" t="s">
        <v>44</v>
      </c>
      <c r="L155" s="98" t="s">
        <v>51</v>
      </c>
      <c r="M155" s="33">
        <f t="shared" si="61"/>
        <v>30</v>
      </c>
      <c r="N155" s="99" t="str">
        <f>IF(M155&gt;400,"Werken stoppen",IF(M155&gt;200,"Directe verbetering vereist",IF(M155&gt;400,"Directe verbetering vereist",IF(M155&gt;70,"Maatregelen vereist",IF(M155&gt;200,"Maatregelen vereist",IF(M155&gt;20,"Aandacht vereist",IF(M155&gt;70,"Aandacht vereist",IF(M155&lt;=20,"Aanvaardbaar Risico"))))))))</f>
        <v>Aandacht vereist</v>
      </c>
      <c r="P155" s="129"/>
    </row>
    <row r="156" spans="1:16" s="7" customFormat="1" ht="86.4" x14ac:dyDescent="0.25">
      <c r="A156" s="100">
        <f>COUNTIF(G$13:G156,"&gt;0")</f>
        <v>112</v>
      </c>
      <c r="B156" s="90" t="str">
        <f t="shared" si="50"/>
        <v>Ja</v>
      </c>
      <c r="C156" s="101" t="s">
        <v>267</v>
      </c>
      <c r="D156" s="98" t="s">
        <v>35</v>
      </c>
      <c r="E156" s="98" t="s">
        <v>44</v>
      </c>
      <c r="F156" s="98" t="s">
        <v>52</v>
      </c>
      <c r="G156" s="99">
        <f t="shared" si="59"/>
        <v>1200</v>
      </c>
      <c r="H156" s="99" t="str">
        <f>IF(G156&gt;400,"Werken stoppen",IF(G156&gt;200,"Directe verbetering vereist",IF(G156&gt;400,"Directe verbetering vereist",IF(G156&gt;70,"Maatregelen vereist",IF(G156&gt;200,"Maatregelen vereist",IF(G156&gt;20,"Aandacht vereist",IF(G156&gt;70,"Aandacht vereist",IF(G156&lt;=20,"Aanvaardbaar Risico"))))))))</f>
        <v>Werken stoppen</v>
      </c>
      <c r="I156" s="102" t="s">
        <v>269</v>
      </c>
      <c r="J156" s="98" t="s">
        <v>31</v>
      </c>
      <c r="K156" s="98" t="s">
        <v>44</v>
      </c>
      <c r="L156" s="98" t="s">
        <v>52</v>
      </c>
      <c r="M156" s="99">
        <f>LEFT(J156,3)*LEFT(K156,3)*LEFT(L156,2)</f>
        <v>40</v>
      </c>
      <c r="N156" s="99" t="str">
        <f>IF(M156&gt;400,"Werken stoppen",IF(M156&gt;200,"Directe verbetering vereist",IF(M156&gt;400,"Directe verbetering vereist",IF(M156&gt;70,"Maatregelen vereist",IF(M156&gt;200,"Maatregelen vereist",IF(M156&gt;20,"Aandacht vereist",IF(M156&gt;70,"Aandacht vereist",IF(M156&lt;=20,"Aanvaardbaar Risico"))))))))</f>
        <v>Aandacht vereist</v>
      </c>
      <c r="P156" s="129"/>
    </row>
    <row r="157" spans="1:16" s="7" customFormat="1" ht="14.4" x14ac:dyDescent="0.25">
      <c r="A157" s="112"/>
      <c r="B157" s="89" t="s">
        <v>65</v>
      </c>
      <c r="C157" s="113" t="s">
        <v>5</v>
      </c>
      <c r="D157" s="114"/>
      <c r="E157" s="114"/>
      <c r="F157" s="114"/>
      <c r="G157" s="115"/>
      <c r="H157" s="116"/>
      <c r="I157" s="117"/>
      <c r="J157" s="118"/>
      <c r="K157" s="114"/>
      <c r="L157" s="114"/>
      <c r="M157" s="119"/>
      <c r="N157" s="115"/>
      <c r="P157" s="129"/>
    </row>
    <row r="158" spans="1:16" s="7" customFormat="1" ht="80.25" customHeight="1" x14ac:dyDescent="0.25">
      <c r="A158" s="100">
        <f>COUNTIF(G$13:G158,"&gt;0")</f>
        <v>113</v>
      </c>
      <c r="B158" s="90" t="str">
        <f t="shared" si="50"/>
        <v>Ja</v>
      </c>
      <c r="C158" s="101" t="s">
        <v>162</v>
      </c>
      <c r="D158" s="98" t="s">
        <v>36</v>
      </c>
      <c r="E158" s="98" t="s">
        <v>44</v>
      </c>
      <c r="F158" s="98" t="s">
        <v>51</v>
      </c>
      <c r="G158" s="99">
        <f t="shared" ref="G158:G162" si="62">LEFT(D158,3)*LEFT(E158,3)*LEFT(F158,2)</f>
        <v>900</v>
      </c>
      <c r="H158" s="99" t="str">
        <f t="shared" ref="H158:H162" si="63">IF(G158&gt;400,"Werken stoppen",IF(G158&gt;200,"Directe verbetering vereist",IF(G158&gt;400,"Directe verbetering vereist",IF(G158&gt;70,"Maatregelen vereist",IF(G158&gt;200,"Maatregelen vereist",IF(G158&gt;20,"Aandacht vereist",IF(G158&gt;70,"Aandacht vereist",IF(G158&lt;=20,"Aanvaardbaar Risico"))))))))</f>
        <v>Werken stoppen</v>
      </c>
      <c r="I158" s="87" t="s">
        <v>253</v>
      </c>
      <c r="J158" s="98" t="s">
        <v>32</v>
      </c>
      <c r="K158" s="98" t="s">
        <v>44</v>
      </c>
      <c r="L158" s="98" t="s">
        <v>51</v>
      </c>
      <c r="M158" s="99">
        <f t="shared" ref="M158:M162" si="64">LEFT(J158,3)*LEFT(K158,3)*LEFT(L158,2)</f>
        <v>30</v>
      </c>
      <c r="N158" s="99" t="str">
        <f t="shared" ref="N158:N162" si="65">IF(M158&gt;400,"Werken stoppen",IF(M158&gt;200,"Directe verbetering vereist",IF(M158&gt;400,"Directe verbetering vereist",IF(M158&gt;70,"Maatregelen vereist",IF(M158&gt;200,"Maatregelen vereist",IF(M158&gt;20,"Aandacht vereist",IF(M158&gt;70,"Aandacht vereist",IF(M158&lt;=20,"Aanvaardbaar Risico"))))))))</f>
        <v>Aandacht vereist</v>
      </c>
      <c r="P158" s="129"/>
    </row>
    <row r="159" spans="1:16" s="7" customFormat="1" ht="77.25" customHeight="1" x14ac:dyDescent="0.25">
      <c r="A159" s="100">
        <f>COUNTIF(G$13:G159,"&gt;0")</f>
        <v>114</v>
      </c>
      <c r="B159" s="90" t="str">
        <f t="shared" si="50"/>
        <v>Ja</v>
      </c>
      <c r="C159" s="101" t="s">
        <v>163</v>
      </c>
      <c r="D159" s="98" t="s">
        <v>36</v>
      </c>
      <c r="E159" s="98" t="s">
        <v>44</v>
      </c>
      <c r="F159" s="98" t="s">
        <v>51</v>
      </c>
      <c r="G159" s="99">
        <f t="shared" si="62"/>
        <v>900</v>
      </c>
      <c r="H159" s="99" t="str">
        <f t="shared" si="63"/>
        <v>Werken stoppen</v>
      </c>
      <c r="I159" s="87" t="s">
        <v>83</v>
      </c>
      <c r="J159" s="98" t="s">
        <v>32</v>
      </c>
      <c r="K159" s="98" t="s">
        <v>44</v>
      </c>
      <c r="L159" s="98" t="s">
        <v>51</v>
      </c>
      <c r="M159" s="99">
        <f t="shared" si="64"/>
        <v>30</v>
      </c>
      <c r="N159" s="99" t="str">
        <f t="shared" si="65"/>
        <v>Aandacht vereist</v>
      </c>
      <c r="P159" s="129"/>
    </row>
    <row r="160" spans="1:16" s="7" customFormat="1" ht="77.25" customHeight="1" x14ac:dyDescent="0.25">
      <c r="A160" s="100">
        <f>COUNTIF(G$13:G160,"&gt;0")</f>
        <v>115</v>
      </c>
      <c r="B160" s="90" t="str">
        <f t="shared" si="50"/>
        <v>Ja</v>
      </c>
      <c r="C160" s="101" t="s">
        <v>164</v>
      </c>
      <c r="D160" s="98" t="s">
        <v>36</v>
      </c>
      <c r="E160" s="98" t="s">
        <v>44</v>
      </c>
      <c r="F160" s="98" t="s">
        <v>49</v>
      </c>
      <c r="G160" s="99">
        <f t="shared" si="62"/>
        <v>180</v>
      </c>
      <c r="H160" s="99" t="str">
        <f t="shared" si="63"/>
        <v>Maatregelen vereist</v>
      </c>
      <c r="I160" s="87" t="s">
        <v>235</v>
      </c>
      <c r="J160" s="98" t="s">
        <v>36</v>
      </c>
      <c r="K160" s="98" t="s">
        <v>44</v>
      </c>
      <c r="L160" s="98" t="s">
        <v>48</v>
      </c>
      <c r="M160" s="99">
        <f t="shared" si="64"/>
        <v>60</v>
      </c>
      <c r="N160" s="99" t="str">
        <f t="shared" si="65"/>
        <v>Aandacht vereist</v>
      </c>
      <c r="P160" s="129"/>
    </row>
    <row r="161" spans="1:16" s="7" customFormat="1" ht="77.25" customHeight="1" x14ac:dyDescent="0.25">
      <c r="A161" s="100">
        <f>COUNTIF(G$13:G161,"&gt;0")</f>
        <v>116</v>
      </c>
      <c r="B161" s="90" t="str">
        <f t="shared" si="50"/>
        <v>Ja</v>
      </c>
      <c r="C161" s="101" t="s">
        <v>165</v>
      </c>
      <c r="D161" s="98" t="s">
        <v>36</v>
      </c>
      <c r="E161" s="98" t="s">
        <v>44</v>
      </c>
      <c r="F161" s="98" t="s">
        <v>51</v>
      </c>
      <c r="G161" s="99">
        <f t="shared" si="62"/>
        <v>900</v>
      </c>
      <c r="H161" s="99" t="str">
        <f t="shared" si="63"/>
        <v>Werken stoppen</v>
      </c>
      <c r="I161" s="87" t="s">
        <v>236</v>
      </c>
      <c r="J161" s="98" t="s">
        <v>35</v>
      </c>
      <c r="K161" s="98" t="s">
        <v>44</v>
      </c>
      <c r="L161" s="98" t="s">
        <v>49</v>
      </c>
      <c r="M161" s="99">
        <f t="shared" si="64"/>
        <v>90</v>
      </c>
      <c r="N161" s="99" t="str">
        <f t="shared" si="65"/>
        <v>Maatregelen vereist</v>
      </c>
      <c r="P161" s="129"/>
    </row>
    <row r="162" spans="1:16" s="7" customFormat="1" ht="57.6" x14ac:dyDescent="0.25">
      <c r="A162" s="100">
        <f>COUNTIF(G$13:G162,"&gt;0")</f>
        <v>117</v>
      </c>
      <c r="B162" s="90" t="str">
        <f t="shared" si="50"/>
        <v>Ja</v>
      </c>
      <c r="C162" s="101" t="s">
        <v>166</v>
      </c>
      <c r="D162" s="98" t="s">
        <v>36</v>
      </c>
      <c r="E162" s="98" t="s">
        <v>44</v>
      </c>
      <c r="F162" s="98" t="s">
        <v>51</v>
      </c>
      <c r="G162" s="99">
        <f t="shared" si="62"/>
        <v>900</v>
      </c>
      <c r="H162" s="99" t="str">
        <f t="shared" si="63"/>
        <v>Werken stoppen</v>
      </c>
      <c r="I162" s="87" t="s">
        <v>84</v>
      </c>
      <c r="J162" s="98" t="s">
        <v>32</v>
      </c>
      <c r="K162" s="98" t="s">
        <v>44</v>
      </c>
      <c r="L162" s="98" t="s">
        <v>51</v>
      </c>
      <c r="M162" s="99">
        <f t="shared" si="64"/>
        <v>30</v>
      </c>
      <c r="N162" s="99" t="str">
        <f t="shared" si="65"/>
        <v>Aandacht vereist</v>
      </c>
      <c r="P162" s="129"/>
    </row>
    <row r="163" spans="1:16" s="7" customFormat="1" ht="14.4" x14ac:dyDescent="0.25">
      <c r="A163" s="112"/>
      <c r="B163" s="89" t="s">
        <v>66</v>
      </c>
      <c r="C163" s="113" t="s">
        <v>270</v>
      </c>
      <c r="D163" s="114"/>
      <c r="E163" s="114"/>
      <c r="F163" s="114"/>
      <c r="G163" s="115"/>
      <c r="H163" s="116"/>
      <c r="I163" s="117"/>
      <c r="J163" s="118"/>
      <c r="K163" s="114"/>
      <c r="L163" s="114"/>
      <c r="M163" s="119"/>
      <c r="N163" s="115"/>
      <c r="P163" s="129"/>
    </row>
    <row r="164" spans="1:16" s="7" customFormat="1" ht="80.25" customHeight="1" x14ac:dyDescent="0.25">
      <c r="A164" s="112"/>
      <c r="B164" s="89" t="s">
        <v>66</v>
      </c>
      <c r="C164" s="113" t="s">
        <v>6</v>
      </c>
      <c r="D164" s="114"/>
      <c r="E164" s="114"/>
      <c r="F164" s="114"/>
      <c r="G164" s="115"/>
      <c r="H164" s="116"/>
      <c r="I164" s="117"/>
      <c r="J164" s="118"/>
      <c r="K164" s="114"/>
      <c r="L164" s="114"/>
      <c r="M164" s="119"/>
      <c r="N164" s="115"/>
      <c r="P164" s="129"/>
    </row>
    <row r="165" spans="1:16" s="7" customFormat="1" ht="14.4" x14ac:dyDescent="0.25">
      <c r="A165" s="112"/>
      <c r="B165" s="89" t="s">
        <v>65</v>
      </c>
      <c r="C165" s="113" t="s">
        <v>10</v>
      </c>
      <c r="D165" s="114"/>
      <c r="E165" s="114"/>
      <c r="F165" s="114"/>
      <c r="G165" s="115"/>
      <c r="H165" s="116"/>
      <c r="I165" s="117"/>
      <c r="J165" s="118"/>
      <c r="K165" s="114"/>
      <c r="L165" s="114"/>
      <c r="M165" s="119"/>
      <c r="N165" s="115"/>
      <c r="P165" s="129"/>
    </row>
    <row r="166" spans="1:16" s="7" customFormat="1" ht="27" customHeight="1" x14ac:dyDescent="0.25">
      <c r="A166" s="100">
        <f>COUNTIF(G$13:G166,"&gt;0")</f>
        <v>118</v>
      </c>
      <c r="B166" s="90" t="str">
        <f t="shared" si="50"/>
        <v>Ja</v>
      </c>
      <c r="C166" s="101" t="s">
        <v>167</v>
      </c>
      <c r="D166" s="98" t="s">
        <v>36</v>
      </c>
      <c r="E166" s="98" t="s">
        <v>44</v>
      </c>
      <c r="F166" s="98" t="s">
        <v>51</v>
      </c>
      <c r="G166" s="99">
        <f t="shared" ref="G166:G171" si="66">LEFT(D166,3)*LEFT(E166,3)*LEFT(F166,2)</f>
        <v>900</v>
      </c>
      <c r="H166" s="99" t="str">
        <f t="shared" ref="H166:H171" si="67">IF(G166&gt;400,"Werken stoppen",IF(G166&gt;200,"Directe verbetering vereist",IF(G166&gt;400,"Directe verbetering vereist",IF(G166&gt;70,"Maatregelen vereist",IF(G166&gt;200,"Maatregelen vereist",IF(G166&gt;20,"Aandacht vereist",IF(G166&gt;70,"Aandacht vereist",IF(G166&lt;=20,"Aanvaardbaar Risico"))))))))</f>
        <v>Werken stoppen</v>
      </c>
      <c r="I166" s="102" t="s">
        <v>237</v>
      </c>
      <c r="J166" s="98" t="s">
        <v>32</v>
      </c>
      <c r="K166" s="98" t="s">
        <v>44</v>
      </c>
      <c r="L166" s="98" t="s">
        <v>51</v>
      </c>
      <c r="M166" s="99">
        <f t="shared" ref="M166:M171" si="68">LEFT(J166,3)*LEFT(K166,3)*LEFT(L166,2)</f>
        <v>30</v>
      </c>
      <c r="N166" s="99" t="str">
        <f t="shared" ref="N166:N171" si="69">IF(M166&gt;400,"Werken stoppen",IF(M166&gt;200,"Directe verbetering vereist",IF(M166&gt;400,"Directe verbetering vereist",IF(M166&gt;70,"Maatregelen vereist",IF(M166&gt;200,"Maatregelen vereist",IF(M166&gt;20,"Aandacht vereist",IF(M166&gt;70,"Aandacht vereist",IF(M166&lt;=20,"Aanvaardbaar Risico"))))))))</f>
        <v>Aandacht vereist</v>
      </c>
      <c r="P166" s="129"/>
    </row>
    <row r="167" spans="1:16" s="7" customFormat="1" ht="55.2" x14ac:dyDescent="0.25">
      <c r="A167" s="100">
        <f>COUNTIF(G$13:G167,"&gt;0")</f>
        <v>119</v>
      </c>
      <c r="B167" s="90" t="str">
        <f t="shared" si="50"/>
        <v>Ja</v>
      </c>
      <c r="C167" s="101" t="s">
        <v>168</v>
      </c>
      <c r="D167" s="98" t="s">
        <v>37</v>
      </c>
      <c r="E167" s="98" t="s">
        <v>44</v>
      </c>
      <c r="F167" s="98" t="s">
        <v>51</v>
      </c>
      <c r="G167" s="99">
        <f t="shared" si="66"/>
        <v>1500</v>
      </c>
      <c r="H167" s="99" t="str">
        <f t="shared" si="67"/>
        <v>Werken stoppen</v>
      </c>
      <c r="I167" s="102" t="s">
        <v>238</v>
      </c>
      <c r="J167" s="98" t="s">
        <v>4</v>
      </c>
      <c r="K167" s="98" t="s">
        <v>44</v>
      </c>
      <c r="L167" s="98" t="s">
        <v>51</v>
      </c>
      <c r="M167" s="99">
        <f t="shared" si="68"/>
        <v>30</v>
      </c>
      <c r="N167" s="99" t="str">
        <f t="shared" si="69"/>
        <v>Aandacht vereist</v>
      </c>
      <c r="P167" s="129"/>
    </row>
    <row r="168" spans="1:16" s="7" customFormat="1" ht="28.8" x14ac:dyDescent="0.25">
      <c r="A168" s="27">
        <f>COUNTIF(G$13:G168,"&gt;0")</f>
        <v>120</v>
      </c>
      <c r="B168" s="90" t="str">
        <f t="shared" si="50"/>
        <v>Ja</v>
      </c>
      <c r="C168" s="29" t="s">
        <v>240</v>
      </c>
      <c r="D168" s="46" t="s">
        <v>36</v>
      </c>
      <c r="E168" s="98" t="s">
        <v>44</v>
      </c>
      <c r="F168" s="46" t="s">
        <v>51</v>
      </c>
      <c r="G168" s="33">
        <f t="shared" si="66"/>
        <v>900</v>
      </c>
      <c r="H168" s="99" t="str">
        <f t="shared" si="67"/>
        <v>Werken stoppen</v>
      </c>
      <c r="I168" s="82" t="s">
        <v>239</v>
      </c>
      <c r="J168" s="46" t="s">
        <v>33</v>
      </c>
      <c r="K168" s="98" t="s">
        <v>44</v>
      </c>
      <c r="L168" s="98" t="s">
        <v>51</v>
      </c>
      <c r="M168" s="33">
        <f t="shared" si="68"/>
        <v>75</v>
      </c>
      <c r="N168" s="99" t="str">
        <f t="shared" si="69"/>
        <v>Maatregelen vereist</v>
      </c>
      <c r="P168" s="129"/>
    </row>
    <row r="169" spans="1:16" s="7" customFormat="1" ht="21" customHeight="1" x14ac:dyDescent="0.25">
      <c r="A169" s="27">
        <f>COUNTIF(G$13:G169,"&gt;0")</f>
        <v>121</v>
      </c>
      <c r="B169" s="90" t="str">
        <f t="shared" si="50"/>
        <v>Ja</v>
      </c>
      <c r="C169" s="29" t="s">
        <v>169</v>
      </c>
      <c r="D169" s="46" t="s">
        <v>36</v>
      </c>
      <c r="E169" s="98" t="s">
        <v>44</v>
      </c>
      <c r="F169" s="46" t="s">
        <v>51</v>
      </c>
      <c r="G169" s="33">
        <f t="shared" si="66"/>
        <v>900</v>
      </c>
      <c r="H169" s="99" t="str">
        <f t="shared" si="67"/>
        <v>Werken stoppen</v>
      </c>
      <c r="I169" s="82" t="s">
        <v>239</v>
      </c>
      <c r="J169" s="46" t="s">
        <v>33</v>
      </c>
      <c r="K169" s="98" t="s">
        <v>44</v>
      </c>
      <c r="L169" s="98" t="s">
        <v>51</v>
      </c>
      <c r="M169" s="33">
        <f t="shared" si="68"/>
        <v>75</v>
      </c>
      <c r="N169" s="99" t="str">
        <f t="shared" si="69"/>
        <v>Maatregelen vereist</v>
      </c>
      <c r="P169" s="129"/>
    </row>
    <row r="170" spans="1:16" s="7" customFormat="1" ht="86.4" x14ac:dyDescent="0.25">
      <c r="A170" s="27">
        <f>COUNTIF(G$13:G170,"&gt;0")</f>
        <v>122</v>
      </c>
      <c r="B170" s="90" t="str">
        <f t="shared" si="50"/>
        <v>Ja</v>
      </c>
      <c r="C170" s="29" t="s">
        <v>170</v>
      </c>
      <c r="D170" s="46" t="s">
        <v>36</v>
      </c>
      <c r="E170" s="98" t="s">
        <v>44</v>
      </c>
      <c r="F170" s="46" t="s">
        <v>51</v>
      </c>
      <c r="G170" s="33">
        <f t="shared" si="66"/>
        <v>900</v>
      </c>
      <c r="H170" s="99" t="str">
        <f t="shared" si="67"/>
        <v>Werken stoppen</v>
      </c>
      <c r="I170" s="82" t="s">
        <v>241</v>
      </c>
      <c r="J170" s="46" t="s">
        <v>33</v>
      </c>
      <c r="K170" s="98" t="s">
        <v>44</v>
      </c>
      <c r="L170" s="98" t="s">
        <v>51</v>
      </c>
      <c r="M170" s="33">
        <f t="shared" si="68"/>
        <v>75</v>
      </c>
      <c r="N170" s="99" t="str">
        <f t="shared" si="69"/>
        <v>Maatregelen vereist</v>
      </c>
      <c r="P170" s="129"/>
    </row>
    <row r="171" spans="1:16" s="7" customFormat="1" ht="55.2" x14ac:dyDescent="0.25">
      <c r="A171" s="100">
        <f>COUNTIF(G$13:G171,"&gt;0")</f>
        <v>123</v>
      </c>
      <c r="B171" s="90" t="str">
        <f>B168</f>
        <v>Ja</v>
      </c>
      <c r="C171" s="101" t="s">
        <v>171</v>
      </c>
      <c r="D171" s="98" t="s">
        <v>35</v>
      </c>
      <c r="E171" s="98" t="s">
        <v>44</v>
      </c>
      <c r="F171" s="98" t="s">
        <v>52</v>
      </c>
      <c r="G171" s="99">
        <f t="shared" si="66"/>
        <v>1200</v>
      </c>
      <c r="H171" s="99" t="str">
        <f t="shared" si="67"/>
        <v>Werken stoppen</v>
      </c>
      <c r="I171" s="155" t="s">
        <v>242</v>
      </c>
      <c r="J171" s="98" t="s">
        <v>32</v>
      </c>
      <c r="K171" s="98" t="s">
        <v>44</v>
      </c>
      <c r="L171" s="98" t="s">
        <v>52</v>
      </c>
      <c r="M171" s="99">
        <f t="shared" si="68"/>
        <v>80</v>
      </c>
      <c r="N171" s="99" t="str">
        <f t="shared" si="69"/>
        <v>Maatregelen vereist</v>
      </c>
      <c r="P171" s="129"/>
    </row>
    <row r="172" spans="1:16" s="7" customFormat="1" ht="14.4" x14ac:dyDescent="0.25">
      <c r="A172" s="105"/>
      <c r="B172" s="120" t="s">
        <v>65</v>
      </c>
      <c r="C172" s="106" t="s">
        <v>173</v>
      </c>
      <c r="D172" s="107"/>
      <c r="E172" s="107"/>
      <c r="F172" s="107"/>
      <c r="G172" s="108"/>
      <c r="H172" s="109"/>
      <c r="I172" s="110"/>
      <c r="J172" s="111"/>
      <c r="K172" s="107"/>
      <c r="L172" s="107"/>
      <c r="M172" s="108"/>
      <c r="N172" s="108"/>
      <c r="P172" s="129"/>
    </row>
    <row r="173" spans="1:16" s="7" customFormat="1" ht="14.4" x14ac:dyDescent="0.25">
      <c r="A173" s="112"/>
      <c r="B173" s="89" t="s">
        <v>65</v>
      </c>
      <c r="C173" s="113" t="s">
        <v>174</v>
      </c>
      <c r="D173" s="114"/>
      <c r="E173" s="114"/>
      <c r="F173" s="114"/>
      <c r="G173" s="115"/>
      <c r="H173" s="116"/>
      <c r="I173" s="117"/>
      <c r="J173" s="118"/>
      <c r="K173" s="114"/>
      <c r="L173" s="114"/>
      <c r="M173" s="119"/>
      <c r="N173" s="115"/>
      <c r="P173" s="129"/>
    </row>
    <row r="174" spans="1:16" s="7" customFormat="1" ht="41.4" x14ac:dyDescent="0.25">
      <c r="A174" s="100">
        <f>COUNTIF(G$13:G174,"&gt;0")</f>
        <v>124</v>
      </c>
      <c r="B174" s="90" t="str">
        <f t="shared" ref="B174:B182" si="70">B173</f>
        <v>Ja</v>
      </c>
      <c r="C174" s="151" t="s">
        <v>175</v>
      </c>
      <c r="D174" s="98" t="s">
        <v>36</v>
      </c>
      <c r="E174" s="98" t="s">
        <v>44</v>
      </c>
      <c r="F174" s="98" t="s">
        <v>51</v>
      </c>
      <c r="G174" s="99">
        <f t="shared" ref="G174:G182" si="71">LEFT(D174,3)*LEFT(E174,3)*LEFT(F174,2)</f>
        <v>900</v>
      </c>
      <c r="H174" s="99" t="str">
        <f t="shared" ref="H174:H182" si="72">IF(G174&gt;400,"Werken stoppen",IF(G174&gt;200,"Directe verbetering vereist",IF(G174&gt;400,"Directe verbetering vereist",IF(G174&gt;70,"Maatregelen vereist",IF(G174&gt;200,"Maatregelen vereist",IF(G174&gt;20,"Aandacht vereist",IF(G174&gt;70,"Aandacht vereist",IF(G174&lt;=20,"Aanvaardbaar Risico"))))))))</f>
        <v>Werken stoppen</v>
      </c>
      <c r="I174" s="69" t="s">
        <v>282</v>
      </c>
      <c r="J174" s="98" t="s">
        <v>32</v>
      </c>
      <c r="K174" s="98" t="s">
        <v>44</v>
      </c>
      <c r="L174" s="98" t="s">
        <v>49</v>
      </c>
      <c r="M174" s="99">
        <f t="shared" ref="M174:M182" si="73">LEFT(J174,3)*LEFT(K174,3)*LEFT(L174,2)</f>
        <v>6</v>
      </c>
      <c r="N174" s="99" t="str">
        <f>IF(M174&gt;400,"Werken stoppen",IF(M174&gt;200,"Directe verbetering vereist",IF(M174&gt;400,"Directe verbetering vereist",IF(M174&gt;70,"Maatregelen vereist",IF(M174&gt;200,"Maatregelen vereist",IF(M174&gt;20,"Aandacht vereist",IF(M174&gt;70,"Aandacht vereist",IF(M174&lt;=20,"Aanvaardbaar Risico"))))))))</f>
        <v>Aanvaardbaar Risico</v>
      </c>
      <c r="P174" s="129"/>
    </row>
    <row r="175" spans="1:16" s="7" customFormat="1" ht="22.5" customHeight="1" x14ac:dyDescent="0.25">
      <c r="A175" s="100">
        <f>COUNTIF(G$13:G175,"&gt;0")</f>
        <v>125</v>
      </c>
      <c r="B175" s="90" t="str">
        <f t="shared" si="70"/>
        <v>Ja</v>
      </c>
      <c r="C175" s="151" t="s">
        <v>176</v>
      </c>
      <c r="D175" s="98" t="s">
        <v>36</v>
      </c>
      <c r="E175" s="98" t="s">
        <v>44</v>
      </c>
      <c r="F175" s="98" t="s">
        <v>51</v>
      </c>
      <c r="G175" s="99">
        <f t="shared" si="71"/>
        <v>900</v>
      </c>
      <c r="H175" s="99" t="str">
        <f t="shared" si="72"/>
        <v>Werken stoppen</v>
      </c>
      <c r="I175" s="69" t="s">
        <v>284</v>
      </c>
      <c r="J175" s="98" t="s">
        <v>32</v>
      </c>
      <c r="K175" s="98" t="s">
        <v>44</v>
      </c>
      <c r="L175" s="98" t="s">
        <v>51</v>
      </c>
      <c r="M175" s="99">
        <f t="shared" si="73"/>
        <v>30</v>
      </c>
      <c r="N175" s="99" t="str">
        <f t="shared" ref="N175:N182" si="74">IF(M175&gt;400,"Werken stoppen",IF(M175&gt;200,"Directe verbetering vereist",IF(M175&gt;400,"Directe verbetering vereist",IF(M175&gt;70,"Maatregelen vereist",IF(M175&gt;200,"Maatregelen vereist",IF(M175&gt;20,"Aandacht vereist",IF(M175&gt;70,"Aandacht vereist",IF(M175&lt;=20,"Aanvaardbaar Risico"))))))))</f>
        <v>Aandacht vereist</v>
      </c>
      <c r="P175" s="129"/>
    </row>
    <row r="176" spans="1:16" s="7" customFormat="1" ht="69" x14ac:dyDescent="0.25">
      <c r="A176" s="100">
        <f>COUNTIF(G$13:G176,"&gt;0")</f>
        <v>126</v>
      </c>
      <c r="B176" s="90" t="str">
        <f t="shared" si="70"/>
        <v>Ja</v>
      </c>
      <c r="C176" s="151" t="s">
        <v>177</v>
      </c>
      <c r="D176" s="98" t="s">
        <v>36</v>
      </c>
      <c r="E176" s="98" t="s">
        <v>44</v>
      </c>
      <c r="F176" s="98" t="s">
        <v>51</v>
      </c>
      <c r="G176" s="99">
        <f t="shared" si="71"/>
        <v>900</v>
      </c>
      <c r="H176" s="99" t="str">
        <f t="shared" si="72"/>
        <v>Werken stoppen</v>
      </c>
      <c r="I176" s="69" t="s">
        <v>283</v>
      </c>
      <c r="J176" s="98" t="s">
        <v>32</v>
      </c>
      <c r="K176" s="98" t="s">
        <v>44</v>
      </c>
      <c r="L176" s="98" t="s">
        <v>51</v>
      </c>
      <c r="M176" s="99">
        <f t="shared" si="73"/>
        <v>30</v>
      </c>
      <c r="N176" s="99" t="str">
        <f t="shared" si="74"/>
        <v>Aandacht vereist</v>
      </c>
      <c r="P176" s="129"/>
    </row>
    <row r="177" spans="1:16" s="7" customFormat="1" ht="27.6" x14ac:dyDescent="0.25">
      <c r="A177" s="100">
        <f>COUNTIF(G$13:G177,"&gt;0")</f>
        <v>127</v>
      </c>
      <c r="B177" s="90" t="str">
        <f t="shared" si="70"/>
        <v>Ja</v>
      </c>
      <c r="C177" s="151" t="s">
        <v>178</v>
      </c>
      <c r="D177" s="98" t="s">
        <v>36</v>
      </c>
      <c r="E177" s="98" t="s">
        <v>44</v>
      </c>
      <c r="F177" s="98" t="s">
        <v>51</v>
      </c>
      <c r="G177" s="99">
        <f t="shared" si="71"/>
        <v>900</v>
      </c>
      <c r="H177" s="99" t="str">
        <f t="shared" si="72"/>
        <v>Werken stoppen</v>
      </c>
      <c r="I177" s="69" t="s">
        <v>281</v>
      </c>
      <c r="J177" s="98" t="s">
        <v>32</v>
      </c>
      <c r="K177" s="98" t="s">
        <v>44</v>
      </c>
      <c r="L177" s="98" t="s">
        <v>49</v>
      </c>
      <c r="M177" s="99">
        <f t="shared" si="73"/>
        <v>6</v>
      </c>
      <c r="N177" s="99" t="str">
        <f t="shared" si="74"/>
        <v>Aanvaardbaar Risico</v>
      </c>
      <c r="P177" s="129"/>
    </row>
    <row r="178" spans="1:16" s="7" customFormat="1" ht="41.4" x14ac:dyDescent="0.25">
      <c r="A178" s="100">
        <f>COUNTIF(G$13:G178,"&gt;0")</f>
        <v>128</v>
      </c>
      <c r="B178" s="90" t="str">
        <f t="shared" si="70"/>
        <v>Ja</v>
      </c>
      <c r="C178" s="151" t="s">
        <v>81</v>
      </c>
      <c r="D178" s="98" t="s">
        <v>36</v>
      </c>
      <c r="E178" s="98" t="s">
        <v>44</v>
      </c>
      <c r="F178" s="98" t="s">
        <v>51</v>
      </c>
      <c r="G178" s="99">
        <f t="shared" si="71"/>
        <v>900</v>
      </c>
      <c r="H178" s="99" t="str">
        <f t="shared" si="72"/>
        <v>Werken stoppen</v>
      </c>
      <c r="I178" s="69" t="s">
        <v>280</v>
      </c>
      <c r="J178" s="98" t="s">
        <v>32</v>
      </c>
      <c r="K178" s="98" t="s">
        <v>44</v>
      </c>
      <c r="L178" s="98" t="s">
        <v>49</v>
      </c>
      <c r="M178" s="99">
        <f t="shared" si="73"/>
        <v>6</v>
      </c>
      <c r="N178" s="99" t="str">
        <f t="shared" si="74"/>
        <v>Aanvaardbaar Risico</v>
      </c>
      <c r="P178" s="129"/>
    </row>
    <row r="179" spans="1:16" s="7" customFormat="1" ht="41.4" x14ac:dyDescent="0.25">
      <c r="A179" s="100">
        <f>COUNTIF(G$13:G179,"&gt;0")</f>
        <v>129</v>
      </c>
      <c r="B179" s="90" t="str">
        <f>B177</f>
        <v>Ja</v>
      </c>
      <c r="C179" s="151" t="s">
        <v>82</v>
      </c>
      <c r="D179" s="98" t="s">
        <v>36</v>
      </c>
      <c r="E179" s="98" t="s">
        <v>44</v>
      </c>
      <c r="F179" s="98" t="s">
        <v>51</v>
      </c>
      <c r="G179" s="99">
        <f>LEFT(D179,3)*LEFT(E179,3)*LEFT(F179,2)</f>
        <v>900</v>
      </c>
      <c r="H179" s="99" t="str">
        <f t="shared" si="72"/>
        <v>Werken stoppen</v>
      </c>
      <c r="I179" s="69" t="s">
        <v>286</v>
      </c>
      <c r="J179" s="98" t="s">
        <v>32</v>
      </c>
      <c r="K179" s="98" t="s">
        <v>44</v>
      </c>
      <c r="L179" s="98" t="s">
        <v>49</v>
      </c>
      <c r="M179" s="99">
        <f>LEFT(J179,3)*LEFT(K179,3)*LEFT(L179,2)</f>
        <v>6</v>
      </c>
      <c r="N179" s="99" t="str">
        <f t="shared" si="74"/>
        <v>Aanvaardbaar Risico</v>
      </c>
      <c r="P179" s="129"/>
    </row>
    <row r="180" spans="1:16" s="7" customFormat="1" ht="41.4" x14ac:dyDescent="0.25">
      <c r="A180" s="100">
        <f>COUNTIF(G$13:G180,"&gt;0")</f>
        <v>130</v>
      </c>
      <c r="B180" s="90" t="str">
        <f>B178</f>
        <v>Ja</v>
      </c>
      <c r="C180" s="151" t="s">
        <v>179</v>
      </c>
      <c r="D180" s="98" t="s">
        <v>36</v>
      </c>
      <c r="E180" s="98" t="s">
        <v>44</v>
      </c>
      <c r="F180" s="98" t="s">
        <v>51</v>
      </c>
      <c r="G180" s="99">
        <f t="shared" si="71"/>
        <v>900</v>
      </c>
      <c r="H180" s="99" t="str">
        <f t="shared" si="72"/>
        <v>Werken stoppen</v>
      </c>
      <c r="I180" s="69" t="s">
        <v>85</v>
      </c>
      <c r="J180" s="98" t="s">
        <v>32</v>
      </c>
      <c r="K180" s="98" t="s">
        <v>44</v>
      </c>
      <c r="L180" s="98" t="s">
        <v>51</v>
      </c>
      <c r="M180" s="99">
        <f t="shared" si="73"/>
        <v>30</v>
      </c>
      <c r="N180" s="99" t="str">
        <f t="shared" si="74"/>
        <v>Aandacht vereist</v>
      </c>
      <c r="P180" s="129"/>
    </row>
    <row r="181" spans="1:16" s="7" customFormat="1" ht="69" x14ac:dyDescent="0.25">
      <c r="A181" s="100">
        <f>COUNTIF(G$13:G181,"&gt;0")</f>
        <v>131</v>
      </c>
      <c r="B181" s="90" t="str">
        <f t="shared" si="70"/>
        <v>Ja</v>
      </c>
      <c r="C181" s="151" t="s">
        <v>180</v>
      </c>
      <c r="D181" s="98" t="s">
        <v>36</v>
      </c>
      <c r="E181" s="98" t="s">
        <v>44</v>
      </c>
      <c r="F181" s="98" t="s">
        <v>51</v>
      </c>
      <c r="G181" s="99">
        <f t="shared" si="71"/>
        <v>900</v>
      </c>
      <c r="H181" s="99" t="str">
        <f t="shared" si="72"/>
        <v>Werken stoppen</v>
      </c>
      <c r="I181" s="69" t="s">
        <v>285</v>
      </c>
      <c r="J181" s="98" t="s">
        <v>32</v>
      </c>
      <c r="K181" s="98" t="s">
        <v>44</v>
      </c>
      <c r="L181" s="98" t="s">
        <v>51</v>
      </c>
      <c r="M181" s="99">
        <f t="shared" si="73"/>
        <v>30</v>
      </c>
      <c r="N181" s="99" t="str">
        <f t="shared" si="74"/>
        <v>Aandacht vereist</v>
      </c>
      <c r="P181" s="129"/>
    </row>
    <row r="182" spans="1:16" s="7" customFormat="1" ht="69" x14ac:dyDescent="0.25">
      <c r="A182" s="100">
        <f>COUNTIF(G$13:G182,"&gt;0")</f>
        <v>132</v>
      </c>
      <c r="B182" s="90" t="str">
        <f t="shared" si="70"/>
        <v>Ja</v>
      </c>
      <c r="C182" s="150" t="s">
        <v>243</v>
      </c>
      <c r="D182" s="98" t="s">
        <v>36</v>
      </c>
      <c r="E182" s="98" t="s">
        <v>44</v>
      </c>
      <c r="F182" s="98" t="s">
        <v>51</v>
      </c>
      <c r="G182" s="99">
        <f t="shared" si="71"/>
        <v>900</v>
      </c>
      <c r="H182" s="99" t="str">
        <f t="shared" si="72"/>
        <v>Werken stoppen</v>
      </c>
      <c r="I182" s="69" t="s">
        <v>244</v>
      </c>
      <c r="J182" s="98" t="s">
        <v>32</v>
      </c>
      <c r="K182" s="98" t="s">
        <v>44</v>
      </c>
      <c r="L182" s="98" t="s">
        <v>51</v>
      </c>
      <c r="M182" s="99">
        <f t="shared" si="73"/>
        <v>30</v>
      </c>
      <c r="N182" s="99" t="str">
        <f t="shared" si="74"/>
        <v>Aandacht vereist</v>
      </c>
      <c r="P182" s="129"/>
    </row>
    <row r="183" spans="1:16" s="7" customFormat="1" ht="14.4" x14ac:dyDescent="0.25">
      <c r="A183" s="92"/>
      <c r="B183" s="93"/>
      <c r="C183" s="147"/>
      <c r="D183" s="94"/>
      <c r="E183" s="94"/>
      <c r="F183" s="94"/>
      <c r="G183" s="95"/>
      <c r="H183" s="95"/>
      <c r="I183" s="148"/>
      <c r="J183" s="94"/>
      <c r="K183" s="94"/>
      <c r="L183" s="94"/>
      <c r="M183" s="95"/>
      <c r="N183" s="95"/>
      <c r="P183" s="129"/>
    </row>
    <row r="184" spans="1:16" s="7" customFormat="1" ht="14.4" x14ac:dyDescent="0.25">
      <c r="A184" s="92"/>
      <c r="B184" s="93"/>
      <c r="C184" s="147"/>
      <c r="D184" s="94"/>
      <c r="E184" s="94"/>
      <c r="F184" s="94"/>
      <c r="G184" s="95"/>
      <c r="H184" s="95"/>
      <c r="I184" s="158"/>
      <c r="J184" s="94"/>
      <c r="K184" s="94"/>
      <c r="L184" s="94"/>
      <c r="M184" s="95"/>
      <c r="N184" s="95"/>
      <c r="P184" s="129"/>
    </row>
    <row r="185" spans="1:16" s="7" customFormat="1" ht="14.4" x14ac:dyDescent="0.25">
      <c r="A185" s="92"/>
      <c r="B185" s="93"/>
      <c r="C185" s="147"/>
      <c r="D185" s="94"/>
      <c r="E185" s="94"/>
      <c r="F185" s="94"/>
      <c r="G185" s="95"/>
      <c r="H185" s="95"/>
      <c r="I185" s="148"/>
      <c r="J185" s="94"/>
      <c r="K185" s="94"/>
      <c r="L185" s="94"/>
      <c r="M185" s="95"/>
      <c r="N185" s="95"/>
      <c r="P185" s="129"/>
    </row>
    <row r="186" spans="1:16" s="7" customFormat="1" ht="14.4" x14ac:dyDescent="0.25">
      <c r="A186" s="92"/>
      <c r="B186" s="93"/>
      <c r="C186" s="147"/>
      <c r="D186" s="94"/>
      <c r="E186" s="94"/>
      <c r="F186" s="94"/>
      <c r="G186" s="95"/>
      <c r="H186" s="95"/>
      <c r="I186" s="148"/>
      <c r="J186" s="94"/>
      <c r="K186" s="94"/>
      <c r="L186" s="94"/>
      <c r="M186" s="95"/>
      <c r="N186" s="95"/>
      <c r="P186" s="129"/>
    </row>
    <row r="187" spans="1:16" s="7" customFormat="1" ht="14.4" x14ac:dyDescent="0.25">
      <c r="A187" s="92"/>
      <c r="B187" s="93"/>
      <c r="C187" s="84"/>
      <c r="D187" s="94"/>
      <c r="E187" s="142"/>
      <c r="F187" s="143"/>
      <c r="G187" s="144"/>
      <c r="H187" s="144"/>
      <c r="I187" s="146"/>
      <c r="J187" s="94"/>
      <c r="K187" s="142"/>
      <c r="L187" s="143"/>
      <c r="M187" s="145"/>
      <c r="N187" s="95"/>
      <c r="P187" s="129"/>
    </row>
    <row r="188" spans="1:16" s="7" customFormat="1" ht="13.2" x14ac:dyDescent="0.25">
      <c r="A188" s="1"/>
      <c r="B188" s="1"/>
      <c r="C188" s="96" t="s">
        <v>277</v>
      </c>
      <c r="D188" s="50"/>
      <c r="E188" s="123" t="s">
        <v>278</v>
      </c>
      <c r="F188" s="123"/>
      <c r="G188" s="123"/>
      <c r="H188" s="123"/>
      <c r="I188" s="124" t="s">
        <v>47</v>
      </c>
      <c r="J188" s="70"/>
      <c r="K188" s="216" t="s">
        <v>279</v>
      </c>
      <c r="L188" s="217"/>
      <c r="M188" s="218"/>
      <c r="N188" s="76"/>
      <c r="P188" s="129"/>
    </row>
    <row r="189" spans="1:16" s="7" customFormat="1" ht="30" customHeight="1" x14ac:dyDescent="0.25">
      <c r="A189" s="1"/>
      <c r="B189" s="1"/>
      <c r="C189" s="125" t="s">
        <v>31</v>
      </c>
      <c r="D189" s="50"/>
      <c r="E189" s="126" t="s">
        <v>40</v>
      </c>
      <c r="F189" s="126"/>
      <c r="G189" s="126"/>
      <c r="H189" s="126"/>
      <c r="I189" s="127" t="s">
        <v>48</v>
      </c>
      <c r="J189" s="70"/>
      <c r="K189" s="52" t="s">
        <v>54</v>
      </c>
      <c r="L189" s="53"/>
      <c r="M189" s="54"/>
      <c r="N189" s="76"/>
      <c r="P189" s="129"/>
    </row>
    <row r="190" spans="1:16" s="7" customFormat="1" ht="13.2" x14ac:dyDescent="0.25">
      <c r="A190" s="1"/>
      <c r="B190" s="1"/>
      <c r="C190" s="125" t="s">
        <v>32</v>
      </c>
      <c r="D190" s="50"/>
      <c r="E190" s="126" t="s">
        <v>39</v>
      </c>
      <c r="F190" s="126"/>
      <c r="G190" s="126"/>
      <c r="H190" s="126"/>
      <c r="I190" s="127" t="s">
        <v>49</v>
      </c>
      <c r="J190" s="70"/>
      <c r="K190" s="55" t="s">
        <v>55</v>
      </c>
      <c r="L190" s="56"/>
      <c r="M190" s="57"/>
      <c r="N190" s="76"/>
      <c r="P190" s="129"/>
    </row>
    <row r="191" spans="1:16" s="7" customFormat="1" ht="13.2" x14ac:dyDescent="0.25">
      <c r="A191" s="1"/>
      <c r="B191" s="1"/>
      <c r="C191" s="125" t="s">
        <v>33</v>
      </c>
      <c r="D191" s="50"/>
      <c r="E191" s="126" t="s">
        <v>41</v>
      </c>
      <c r="F191" s="126"/>
      <c r="G191" s="126"/>
      <c r="H191" s="126"/>
      <c r="I191" s="127" t="s">
        <v>50</v>
      </c>
      <c r="J191" s="70"/>
      <c r="K191" s="157" t="s">
        <v>56</v>
      </c>
      <c r="L191" s="58"/>
      <c r="M191" s="59"/>
      <c r="N191" s="76"/>
      <c r="P191" s="129"/>
    </row>
    <row r="192" spans="1:16" s="7" customFormat="1" ht="13.2" x14ac:dyDescent="0.25">
      <c r="A192" s="1"/>
      <c r="B192" s="1"/>
      <c r="C192" s="125" t="s">
        <v>34</v>
      </c>
      <c r="D192" s="50"/>
      <c r="E192" s="126" t="s">
        <v>42</v>
      </c>
      <c r="F192" s="126"/>
      <c r="G192" s="126"/>
      <c r="H192" s="126"/>
      <c r="I192" s="127" t="s">
        <v>51</v>
      </c>
      <c r="J192" s="70"/>
      <c r="K192" s="156" t="s">
        <v>57</v>
      </c>
      <c r="L192" s="60"/>
      <c r="M192" s="61"/>
      <c r="N192" s="76"/>
      <c r="P192" s="129"/>
    </row>
    <row r="193" spans="1:16" s="7" customFormat="1" ht="13.2" x14ac:dyDescent="0.25">
      <c r="A193" s="1"/>
      <c r="B193" s="1"/>
      <c r="C193" s="125" t="s">
        <v>35</v>
      </c>
      <c r="D193" s="50"/>
      <c r="E193" s="126" t="s">
        <v>43</v>
      </c>
      <c r="F193" s="126"/>
      <c r="G193" s="126"/>
      <c r="H193" s="126"/>
      <c r="I193" s="127" t="s">
        <v>52</v>
      </c>
      <c r="J193" s="70"/>
      <c r="K193" s="62" t="s">
        <v>58</v>
      </c>
      <c r="L193" s="63"/>
      <c r="M193" s="64"/>
      <c r="N193" s="76"/>
      <c r="P193" s="129"/>
    </row>
    <row r="194" spans="1:16" s="7" customFormat="1" ht="13.2" x14ac:dyDescent="0.25">
      <c r="A194" s="1"/>
      <c r="B194" s="1"/>
      <c r="C194" s="125" t="s">
        <v>36</v>
      </c>
      <c r="D194" s="50"/>
      <c r="E194" s="126" t="s">
        <v>44</v>
      </c>
      <c r="F194" s="126"/>
      <c r="G194" s="126"/>
      <c r="H194" s="126"/>
      <c r="I194" s="128" t="s">
        <v>53</v>
      </c>
      <c r="J194" s="70"/>
      <c r="K194" s="70"/>
      <c r="L194" s="70"/>
      <c r="M194" s="70"/>
      <c r="N194" s="70"/>
      <c r="P194" s="129"/>
    </row>
    <row r="195" spans="1:16" s="7" customFormat="1" ht="13.2" x14ac:dyDescent="0.25">
      <c r="A195" s="1"/>
      <c r="B195" s="1"/>
      <c r="C195" s="125" t="s">
        <v>37</v>
      </c>
      <c r="D195" s="50"/>
      <c r="E195" s="128" t="s">
        <v>46</v>
      </c>
      <c r="F195" s="128"/>
      <c r="G195" s="128"/>
      <c r="H195" s="128"/>
      <c r="I195" s="50"/>
      <c r="J195" s="70"/>
      <c r="K195" s="70"/>
      <c r="L195" s="70"/>
      <c r="M195" s="70"/>
      <c r="N195" s="70"/>
      <c r="P195" s="129"/>
    </row>
    <row r="196" spans="1:16" s="7" customFormat="1" ht="22.5" customHeight="1" x14ac:dyDescent="0.25">
      <c r="A196" s="1"/>
      <c r="B196" s="1"/>
      <c r="C196" s="130" t="s">
        <v>38</v>
      </c>
      <c r="D196" s="50"/>
      <c r="E196" s="50"/>
      <c r="F196" s="50"/>
      <c r="G196" s="2"/>
      <c r="H196" s="5"/>
      <c r="I196" s="50"/>
      <c r="J196" s="70"/>
      <c r="K196" s="70"/>
      <c r="L196" s="70"/>
      <c r="M196" s="70"/>
      <c r="N196" s="70"/>
      <c r="P196" s="129"/>
    </row>
    <row r="197" spans="1:16" s="7" customFormat="1" ht="13.2" x14ac:dyDescent="0.25">
      <c r="A197" s="1"/>
      <c r="B197" s="1"/>
      <c r="C197" s="2"/>
      <c r="D197" s="50"/>
      <c r="E197" s="50"/>
      <c r="F197" s="50"/>
      <c r="G197" s="2"/>
      <c r="H197" s="1"/>
      <c r="I197" s="50"/>
      <c r="J197" s="70"/>
      <c r="K197" s="70"/>
      <c r="L197" s="70"/>
      <c r="M197" s="70"/>
      <c r="N197" s="70"/>
      <c r="P197" s="129"/>
    </row>
    <row r="198" spans="1:16" s="7" customFormat="1" ht="13.8" x14ac:dyDescent="0.3">
      <c r="A198"/>
      <c r="C198"/>
      <c r="D198" s="51"/>
      <c r="E198" s="51"/>
      <c r="F198" s="51"/>
      <c r="G198"/>
      <c r="H198"/>
      <c r="I198" s="51"/>
      <c r="J198" s="51"/>
      <c r="K198" s="51"/>
      <c r="L198" s="51"/>
      <c r="M198" s="51"/>
      <c r="N198" s="51"/>
      <c r="P198" s="129"/>
    </row>
    <row r="199" spans="1:16" s="7" customFormat="1" ht="13.8" x14ac:dyDescent="0.3">
      <c r="A199"/>
      <c r="C199"/>
      <c r="D199" s="51"/>
      <c r="E199" s="51"/>
      <c r="F199" s="51"/>
      <c r="G199"/>
      <c r="H199"/>
      <c r="I199" s="51"/>
      <c r="J199" s="51"/>
      <c r="K199" s="51"/>
      <c r="L199" s="51"/>
      <c r="M199" s="51"/>
      <c r="N199" s="51"/>
      <c r="P199" s="129"/>
    </row>
    <row r="200" spans="1:16" s="7" customFormat="1" ht="13.8" x14ac:dyDescent="0.3">
      <c r="A200"/>
      <c r="C200"/>
      <c r="D200" s="51"/>
      <c r="E200" s="51"/>
      <c r="F200" s="51"/>
      <c r="G200"/>
      <c r="H200"/>
      <c r="I200" s="51"/>
      <c r="J200" s="51"/>
      <c r="K200" s="51"/>
      <c r="L200" s="51"/>
      <c r="M200" s="51"/>
      <c r="N200" s="51"/>
      <c r="P200" s="129"/>
    </row>
    <row r="201" spans="1:16" s="7" customFormat="1" ht="14.4" thickBot="1" x14ac:dyDescent="0.35">
      <c r="A201"/>
      <c r="C201"/>
      <c r="D201" s="51"/>
      <c r="E201" s="51"/>
      <c r="F201" s="51"/>
      <c r="G201"/>
      <c r="H201"/>
      <c r="I201" s="51"/>
      <c r="J201" s="51"/>
      <c r="K201" s="51"/>
      <c r="L201" s="51"/>
      <c r="M201" s="51"/>
      <c r="N201" s="51"/>
      <c r="P201" s="129"/>
    </row>
    <row r="202" spans="1:16" s="7" customFormat="1" ht="19.8" x14ac:dyDescent="0.3">
      <c r="A202"/>
      <c r="C202"/>
      <c r="D202" s="214" t="s">
        <v>336</v>
      </c>
      <c r="E202" s="170" t="s">
        <v>337</v>
      </c>
      <c r="F202" s="214" t="s">
        <v>339</v>
      </c>
      <c r="G202"/>
      <c r="H202"/>
      <c r="I202" s="51"/>
      <c r="J202" s="51"/>
      <c r="K202" s="51"/>
      <c r="L202" s="51"/>
      <c r="M202" s="51"/>
      <c r="N202" s="51"/>
      <c r="P202" s="129"/>
    </row>
    <row r="203" spans="1:16" s="7" customFormat="1" ht="57" customHeight="1" thickBot="1" x14ac:dyDescent="0.35">
      <c r="A203"/>
      <c r="C203"/>
      <c r="D203" s="215"/>
      <c r="E203" s="171" t="s">
        <v>338</v>
      </c>
      <c r="F203" s="215"/>
      <c r="G203"/>
      <c r="H203"/>
      <c r="I203" s="51"/>
      <c r="J203" s="51"/>
      <c r="K203" s="51"/>
      <c r="L203" s="51"/>
      <c r="M203" s="51"/>
      <c r="N203" s="51"/>
      <c r="P203" s="129"/>
    </row>
    <row r="204" spans="1:16" s="7" customFormat="1" ht="19.8" x14ac:dyDescent="0.3">
      <c r="A204"/>
      <c r="C204"/>
      <c r="D204" s="172" t="s">
        <v>340</v>
      </c>
      <c r="E204" s="174" t="s">
        <v>344</v>
      </c>
      <c r="F204" s="174" t="s">
        <v>349</v>
      </c>
      <c r="G204"/>
      <c r="H204"/>
      <c r="I204" s="51"/>
      <c r="J204" s="51"/>
      <c r="K204" s="51"/>
      <c r="L204" s="51"/>
      <c r="M204" s="51"/>
      <c r="N204" s="51"/>
      <c r="P204" s="129"/>
    </row>
    <row r="205" spans="1:16" s="7" customFormat="1" ht="19.8" x14ac:dyDescent="0.3">
      <c r="A205"/>
      <c r="C205"/>
      <c r="D205" s="172"/>
      <c r="E205" s="174"/>
      <c r="F205" s="176"/>
      <c r="G205"/>
      <c r="H205"/>
      <c r="I205" s="51"/>
      <c r="J205" s="51"/>
      <c r="K205" s="51"/>
      <c r="L205" s="51"/>
      <c r="M205" s="51"/>
      <c r="N205" s="51"/>
      <c r="P205" s="129"/>
    </row>
    <row r="206" spans="1:16" s="7" customFormat="1" ht="19.8" x14ac:dyDescent="0.3">
      <c r="A206"/>
      <c r="C206"/>
      <c r="D206" s="172" t="s">
        <v>341</v>
      </c>
      <c r="E206" s="174" t="s">
        <v>345</v>
      </c>
      <c r="F206" s="174" t="s">
        <v>348</v>
      </c>
      <c r="G206"/>
      <c r="H206"/>
      <c r="I206" s="51"/>
      <c r="J206" s="51"/>
      <c r="K206" s="51"/>
      <c r="L206" s="51"/>
      <c r="M206" s="51"/>
      <c r="N206" s="51"/>
      <c r="P206" s="129"/>
    </row>
    <row r="207" spans="1:16" s="7" customFormat="1" ht="22.5" customHeight="1" x14ac:dyDescent="0.3">
      <c r="A207"/>
      <c r="C207"/>
      <c r="D207" s="172"/>
      <c r="E207" s="174"/>
      <c r="F207" s="176"/>
      <c r="G207"/>
      <c r="H207"/>
      <c r="I207" s="51"/>
      <c r="J207" s="51"/>
      <c r="K207" s="51"/>
      <c r="L207" s="51"/>
      <c r="M207" s="51"/>
      <c r="N207" s="51"/>
      <c r="P207" s="129"/>
    </row>
    <row r="208" spans="1:16" s="7" customFormat="1" ht="19.8" x14ac:dyDescent="0.3">
      <c r="A208"/>
      <c r="C208"/>
      <c r="D208" s="172" t="s">
        <v>342</v>
      </c>
      <c r="E208" s="174" t="s">
        <v>342</v>
      </c>
      <c r="F208" s="174" t="s">
        <v>342</v>
      </c>
      <c r="G208"/>
      <c r="H208"/>
      <c r="I208" s="51"/>
      <c r="J208" s="51"/>
      <c r="K208" s="51"/>
      <c r="L208" s="51"/>
      <c r="M208" s="51"/>
      <c r="N208" s="51"/>
      <c r="P208" s="129"/>
    </row>
    <row r="209" spans="1:16" s="7" customFormat="1" ht="121.2" customHeight="1" x14ac:dyDescent="0.3">
      <c r="A209"/>
      <c r="C209"/>
      <c r="D209" s="172"/>
      <c r="E209" s="174"/>
      <c r="F209" s="176"/>
      <c r="G209"/>
      <c r="H209"/>
      <c r="I209" s="51"/>
      <c r="J209" s="51"/>
      <c r="K209" s="51"/>
      <c r="L209" s="51"/>
      <c r="M209" s="51"/>
      <c r="N209" s="51"/>
      <c r="P209" s="129"/>
    </row>
    <row r="210" spans="1:16" s="7" customFormat="1" ht="20.399999999999999" thickBot="1" x14ac:dyDescent="0.35">
      <c r="A210"/>
      <c r="C210"/>
      <c r="D210" s="173" t="s">
        <v>343</v>
      </c>
      <c r="E210" s="175" t="s">
        <v>343</v>
      </c>
      <c r="F210" s="175" t="s">
        <v>350</v>
      </c>
      <c r="G210"/>
      <c r="H210"/>
      <c r="I210" s="51"/>
      <c r="J210" s="51"/>
      <c r="K210" s="51"/>
      <c r="L210" s="51"/>
      <c r="M210" s="51"/>
      <c r="N210" s="51"/>
      <c r="P210" s="129"/>
    </row>
    <row r="211" spans="1:16" s="7" customFormat="1" ht="13.8" x14ac:dyDescent="0.3">
      <c r="A211"/>
      <c r="C211"/>
      <c r="D211" s="51"/>
      <c r="E211" s="51"/>
      <c r="F211" s="51"/>
      <c r="G211"/>
      <c r="H211"/>
      <c r="I211" s="51"/>
      <c r="J211" s="51"/>
      <c r="K211" s="51"/>
      <c r="L211" s="51"/>
      <c r="M211" s="51"/>
      <c r="N211" s="51"/>
      <c r="P211" s="129"/>
    </row>
    <row r="212" spans="1:16" s="7" customFormat="1" ht="13.8" x14ac:dyDescent="0.3">
      <c r="A212"/>
      <c r="C212"/>
      <c r="D212" s="51"/>
      <c r="E212" s="51"/>
      <c r="F212" s="51"/>
      <c r="G212"/>
      <c r="H212"/>
      <c r="I212" s="51"/>
      <c r="J212" s="51"/>
      <c r="K212" s="51"/>
      <c r="L212" s="51"/>
      <c r="M212" s="51"/>
      <c r="N212" s="51"/>
      <c r="P212" s="129"/>
    </row>
    <row r="213" spans="1:16" s="7" customFormat="1" ht="27.75" customHeight="1" x14ac:dyDescent="0.3">
      <c r="A213"/>
      <c r="C213"/>
      <c r="D213" s="51"/>
      <c r="E213" s="51"/>
      <c r="F213" s="51"/>
      <c r="G213"/>
      <c r="H213"/>
      <c r="I213" s="51"/>
      <c r="J213" s="51"/>
      <c r="K213" s="51"/>
      <c r="L213" s="51"/>
      <c r="M213" s="51"/>
      <c r="N213" s="51"/>
      <c r="P213" s="129"/>
    </row>
    <row r="214" spans="1:16" s="7" customFormat="1" ht="13.8" x14ac:dyDescent="0.3">
      <c r="A214"/>
      <c r="C214"/>
      <c r="D214" s="51"/>
      <c r="E214" s="51"/>
      <c r="F214" s="51"/>
      <c r="G214"/>
      <c r="H214"/>
      <c r="I214" s="51"/>
      <c r="J214" s="51"/>
      <c r="K214" s="51"/>
      <c r="L214" s="51"/>
      <c r="M214" s="51"/>
      <c r="N214" s="51"/>
      <c r="P214" s="129"/>
    </row>
    <row r="215" spans="1:16" s="7" customFormat="1" ht="13.8" x14ac:dyDescent="0.3">
      <c r="A215"/>
      <c r="C215"/>
      <c r="D215" s="51"/>
      <c r="E215" s="51"/>
      <c r="F215" s="51"/>
      <c r="G215"/>
      <c r="H215"/>
      <c r="I215" s="51"/>
      <c r="J215" s="51"/>
      <c r="K215" s="51"/>
      <c r="L215" s="51"/>
      <c r="M215" s="51"/>
      <c r="N215" s="51"/>
      <c r="P215" s="129"/>
    </row>
    <row r="216" spans="1:16" s="7" customFormat="1" ht="13.8" x14ac:dyDescent="0.3">
      <c r="A216"/>
      <c r="C216"/>
      <c r="D216" s="51"/>
      <c r="E216" s="51"/>
      <c r="F216" s="51"/>
      <c r="G216"/>
      <c r="H216"/>
      <c r="I216" s="51"/>
      <c r="J216" s="51"/>
      <c r="K216" s="51"/>
      <c r="L216" s="51"/>
      <c r="M216" s="51"/>
      <c r="N216" s="51"/>
      <c r="P216" s="129"/>
    </row>
    <row r="217" spans="1:16" s="7" customFormat="1" ht="13.8" x14ac:dyDescent="0.3">
      <c r="A217"/>
      <c r="C217"/>
      <c r="D217" s="51"/>
      <c r="E217" s="51"/>
      <c r="F217" s="51"/>
      <c r="G217"/>
      <c r="H217"/>
      <c r="I217" s="51"/>
      <c r="J217" s="51"/>
      <c r="K217" s="51"/>
      <c r="L217" s="51"/>
      <c r="M217" s="51"/>
      <c r="N217" s="51"/>
      <c r="P217" s="129"/>
    </row>
    <row r="218" spans="1:16" s="7" customFormat="1" ht="21.75" customHeight="1" x14ac:dyDescent="0.3">
      <c r="A218"/>
      <c r="C218"/>
      <c r="D218" s="51"/>
      <c r="E218" s="51"/>
      <c r="F218" s="51"/>
      <c r="G218"/>
      <c r="H218"/>
      <c r="I218" s="51"/>
      <c r="J218" s="51"/>
      <c r="K218" s="51"/>
      <c r="L218" s="51"/>
      <c r="M218" s="51"/>
      <c r="N218" s="51"/>
      <c r="P218" s="129"/>
    </row>
    <row r="219" spans="1:16" s="7" customFormat="1" ht="13.8" x14ac:dyDescent="0.3">
      <c r="A219"/>
      <c r="C219"/>
      <c r="D219" s="51"/>
      <c r="E219" s="51"/>
      <c r="F219" s="51"/>
      <c r="G219"/>
      <c r="H219"/>
      <c r="I219" s="51"/>
      <c r="J219" s="51"/>
      <c r="K219" s="51"/>
      <c r="L219" s="51"/>
      <c r="M219" s="51"/>
      <c r="N219" s="51"/>
      <c r="P219" s="129"/>
    </row>
    <row r="220" spans="1:16" s="7" customFormat="1" ht="13.8" x14ac:dyDescent="0.3">
      <c r="A220"/>
      <c r="C220"/>
      <c r="D220" s="51"/>
      <c r="E220" s="51"/>
      <c r="F220" s="51"/>
      <c r="G220"/>
      <c r="H220"/>
      <c r="I220" s="51"/>
      <c r="J220" s="51"/>
      <c r="K220" s="51"/>
      <c r="L220" s="51"/>
      <c r="M220" s="51"/>
      <c r="N220" s="51"/>
      <c r="P220" s="129"/>
    </row>
    <row r="221" spans="1:16" s="7" customFormat="1" ht="13.8" x14ac:dyDescent="0.3">
      <c r="A221"/>
      <c r="C221"/>
      <c r="D221" s="51"/>
      <c r="E221" s="51"/>
      <c r="F221" s="51"/>
      <c r="G221"/>
      <c r="H221"/>
      <c r="I221" s="51"/>
      <c r="J221" s="51"/>
      <c r="K221" s="51"/>
      <c r="L221" s="51"/>
      <c r="M221" s="51"/>
      <c r="N221" s="51"/>
      <c r="P221" s="129"/>
    </row>
    <row r="222" spans="1:16" s="7" customFormat="1" ht="37.5" customHeight="1" x14ac:dyDescent="0.3">
      <c r="A222"/>
      <c r="C222"/>
      <c r="D222" s="51"/>
      <c r="E222" s="51"/>
      <c r="F222" s="51"/>
      <c r="G222"/>
      <c r="H222"/>
      <c r="I222" s="51"/>
      <c r="J222" s="51"/>
      <c r="K222" s="51"/>
      <c r="L222" s="51"/>
      <c r="M222" s="51"/>
      <c r="N222" s="51"/>
      <c r="P222" s="129"/>
    </row>
    <row r="223" spans="1:16" s="7" customFormat="1" ht="13.8" x14ac:dyDescent="0.3">
      <c r="A223"/>
      <c r="C223"/>
      <c r="D223" s="51"/>
      <c r="E223" s="51"/>
      <c r="F223" s="51"/>
      <c r="G223"/>
      <c r="H223"/>
      <c r="I223" s="51"/>
      <c r="J223" s="51"/>
      <c r="K223" s="51"/>
      <c r="L223" s="51"/>
      <c r="M223" s="51"/>
      <c r="N223" s="51"/>
      <c r="P223" s="129"/>
    </row>
    <row r="224" spans="1:16" s="7" customFormat="1" ht="21.75" customHeight="1" x14ac:dyDescent="0.3">
      <c r="A224"/>
      <c r="C224"/>
      <c r="D224" s="51"/>
      <c r="E224" s="51"/>
      <c r="F224" s="51"/>
      <c r="G224"/>
      <c r="H224"/>
      <c r="I224" s="51"/>
      <c r="J224" s="51"/>
      <c r="K224" s="51"/>
      <c r="L224" s="51"/>
      <c r="M224" s="51"/>
      <c r="N224" s="51"/>
      <c r="P224" s="129"/>
    </row>
    <row r="225" spans="1:16" s="7" customFormat="1" ht="13.8" x14ac:dyDescent="0.3">
      <c r="A225"/>
      <c r="C225"/>
      <c r="D225" s="51"/>
      <c r="E225" s="51"/>
      <c r="F225" s="51"/>
      <c r="G225"/>
      <c r="H225"/>
      <c r="I225" s="51"/>
      <c r="J225" s="51"/>
      <c r="K225" s="51"/>
      <c r="L225" s="51"/>
      <c r="M225" s="51"/>
      <c r="N225" s="51"/>
      <c r="P225" s="129"/>
    </row>
    <row r="226" spans="1:16" s="7" customFormat="1" ht="13.8" x14ac:dyDescent="0.3">
      <c r="A226"/>
      <c r="C226"/>
      <c r="D226" s="51"/>
      <c r="E226" s="51"/>
      <c r="F226" s="51"/>
      <c r="G226"/>
      <c r="H226"/>
      <c r="I226" s="51"/>
      <c r="J226" s="51"/>
      <c r="K226" s="51"/>
      <c r="L226" s="51"/>
      <c r="M226" s="51"/>
      <c r="N226" s="51"/>
      <c r="P226" s="129"/>
    </row>
    <row r="227" spans="1:16" s="7" customFormat="1" ht="32.25" customHeight="1" x14ac:dyDescent="0.3">
      <c r="A227"/>
      <c r="C227"/>
      <c r="D227" s="51"/>
      <c r="E227" s="51"/>
      <c r="F227" s="51"/>
      <c r="G227"/>
      <c r="H227"/>
      <c r="I227" s="51"/>
      <c r="J227" s="51"/>
      <c r="K227" s="51"/>
      <c r="L227" s="51"/>
      <c r="M227" s="51"/>
      <c r="N227" s="51"/>
      <c r="P227" s="129"/>
    </row>
    <row r="228" spans="1:16" s="7" customFormat="1" ht="37.5" customHeight="1" x14ac:dyDescent="0.3">
      <c r="A228"/>
      <c r="C228"/>
      <c r="D228" s="51"/>
      <c r="E228" s="51"/>
      <c r="F228" s="51"/>
      <c r="G228"/>
      <c r="H228"/>
      <c r="I228" s="51"/>
      <c r="J228" s="51"/>
      <c r="K228" s="51"/>
      <c r="L228" s="51"/>
      <c r="M228" s="51"/>
      <c r="N228" s="51"/>
      <c r="P228" s="129"/>
    </row>
    <row r="229" spans="1:16" s="7" customFormat="1" ht="13.8" x14ac:dyDescent="0.3">
      <c r="A229"/>
      <c r="C229"/>
      <c r="D229" s="51"/>
      <c r="E229" s="51"/>
      <c r="F229" s="51"/>
      <c r="G229"/>
      <c r="H229"/>
      <c r="I229" s="51"/>
      <c r="J229" s="51"/>
      <c r="K229" s="51"/>
      <c r="L229" s="51"/>
      <c r="M229" s="51"/>
      <c r="N229" s="51"/>
      <c r="P229" s="129"/>
    </row>
    <row r="230" spans="1:16" s="7" customFormat="1" ht="13.8" x14ac:dyDescent="0.3">
      <c r="A230"/>
      <c r="C230"/>
      <c r="D230" s="51"/>
      <c r="E230" s="51"/>
      <c r="F230" s="51"/>
      <c r="G230"/>
      <c r="H230"/>
      <c r="I230" s="51"/>
      <c r="J230" s="51"/>
      <c r="K230" s="51"/>
      <c r="L230" s="51"/>
      <c r="M230" s="51"/>
      <c r="N230" s="51"/>
      <c r="P230" s="129"/>
    </row>
    <row r="231" spans="1:16" s="7" customFormat="1" ht="21.75" customHeight="1" x14ac:dyDescent="0.3">
      <c r="A231"/>
      <c r="C231"/>
      <c r="D231" s="51"/>
      <c r="E231" s="51"/>
      <c r="F231" s="51"/>
      <c r="G231"/>
      <c r="H231"/>
      <c r="I231" s="51"/>
      <c r="J231" s="51"/>
      <c r="K231" s="51"/>
      <c r="L231" s="51"/>
      <c r="M231" s="51"/>
      <c r="N231" s="51"/>
      <c r="P231" s="129"/>
    </row>
    <row r="232" spans="1:16" s="7" customFormat="1" ht="13.8" x14ac:dyDescent="0.3">
      <c r="A232"/>
      <c r="C232"/>
      <c r="D232" s="51"/>
      <c r="E232" s="51"/>
      <c r="F232" s="51"/>
      <c r="G232"/>
      <c r="H232"/>
      <c r="I232" s="51"/>
      <c r="J232" s="51"/>
      <c r="K232" s="51"/>
      <c r="L232" s="51"/>
      <c r="M232" s="51"/>
      <c r="N232" s="51"/>
      <c r="P232" s="129"/>
    </row>
    <row r="233" spans="1:16" s="7" customFormat="1" ht="13.8" x14ac:dyDescent="0.3">
      <c r="A233"/>
      <c r="C233"/>
      <c r="D233" s="51"/>
      <c r="E233" s="51"/>
      <c r="F233" s="51"/>
      <c r="G233"/>
      <c r="H233"/>
      <c r="I233" s="51"/>
      <c r="J233" s="51"/>
      <c r="K233" s="51"/>
      <c r="L233" s="51"/>
      <c r="M233" s="51"/>
      <c r="N233" s="51"/>
      <c r="P233" s="129"/>
    </row>
    <row r="234" spans="1:16" s="7" customFormat="1" ht="13.8" x14ac:dyDescent="0.3">
      <c r="A234"/>
      <c r="C234"/>
      <c r="D234" s="51"/>
      <c r="E234" s="51"/>
      <c r="F234" s="51"/>
      <c r="G234"/>
      <c r="H234"/>
      <c r="I234" s="51"/>
      <c r="J234" s="51"/>
      <c r="K234" s="51"/>
      <c r="L234" s="51"/>
      <c r="M234" s="51"/>
      <c r="N234" s="51"/>
      <c r="P234" s="129"/>
    </row>
    <row r="235" spans="1:16" s="7" customFormat="1" ht="37.5" customHeight="1" x14ac:dyDescent="0.3">
      <c r="A235"/>
      <c r="C235"/>
      <c r="D235" s="51"/>
      <c r="E235" s="51"/>
      <c r="F235" s="51"/>
      <c r="G235"/>
      <c r="H235"/>
      <c r="I235" s="51"/>
      <c r="J235" s="51"/>
      <c r="K235" s="51"/>
      <c r="L235" s="51"/>
      <c r="M235" s="51"/>
      <c r="N235" s="51"/>
      <c r="P235" s="129"/>
    </row>
    <row r="236" spans="1:16" s="7" customFormat="1" ht="21.75" customHeight="1" x14ac:dyDescent="0.3">
      <c r="A236"/>
      <c r="C236"/>
      <c r="D236" s="51"/>
      <c r="E236" s="51"/>
      <c r="F236" s="51"/>
      <c r="G236"/>
      <c r="H236"/>
      <c r="I236" s="51"/>
      <c r="J236" s="51"/>
      <c r="K236" s="51"/>
      <c r="L236" s="51"/>
      <c r="M236" s="51"/>
      <c r="N236" s="51"/>
      <c r="P236" s="129"/>
    </row>
    <row r="237" spans="1:16" s="7" customFormat="1" ht="80.25" customHeight="1" x14ac:dyDescent="0.3">
      <c r="A237"/>
      <c r="C237"/>
      <c r="D237" s="51"/>
      <c r="E237" s="51"/>
      <c r="F237" s="51"/>
      <c r="G237"/>
      <c r="H237"/>
      <c r="I237" s="51"/>
      <c r="J237" s="51"/>
      <c r="K237" s="51"/>
      <c r="L237" s="51"/>
      <c r="M237" s="51"/>
      <c r="N237" s="51"/>
      <c r="P237" s="129"/>
    </row>
    <row r="238" spans="1:16" s="7" customFormat="1" ht="85.5" customHeight="1" x14ac:dyDescent="0.3">
      <c r="A238"/>
      <c r="C238"/>
      <c r="D238" s="51"/>
      <c r="E238" s="51"/>
      <c r="F238" s="51"/>
      <c r="G238"/>
      <c r="H238"/>
      <c r="I238" s="51"/>
      <c r="J238" s="51"/>
      <c r="K238" s="51"/>
      <c r="L238" s="51"/>
      <c r="M238" s="51"/>
      <c r="N238" s="51"/>
      <c r="P238" s="129"/>
    </row>
    <row r="239" spans="1:16" s="7" customFormat="1" ht="13.8" x14ac:dyDescent="0.3">
      <c r="A239"/>
      <c r="C239"/>
      <c r="D239" s="51"/>
      <c r="E239" s="51"/>
      <c r="F239" s="51"/>
      <c r="G239"/>
      <c r="H239"/>
      <c r="I239" s="51"/>
      <c r="J239" s="51"/>
      <c r="K239" s="51"/>
      <c r="L239" s="51"/>
      <c r="M239" s="51"/>
      <c r="N239" s="51"/>
      <c r="P239" s="129"/>
    </row>
    <row r="240" spans="1:16" s="7" customFormat="1" ht="47.25" customHeight="1" x14ac:dyDescent="0.3">
      <c r="A240"/>
      <c r="C240"/>
      <c r="D240" s="51"/>
      <c r="E240" s="51"/>
      <c r="F240" s="51"/>
      <c r="G240"/>
      <c r="H240"/>
      <c r="I240" s="51"/>
      <c r="J240" s="51"/>
      <c r="K240" s="51"/>
      <c r="L240" s="51"/>
      <c r="M240" s="51"/>
      <c r="N240" s="51"/>
      <c r="P240" s="129"/>
    </row>
    <row r="241" spans="1:16" s="7" customFormat="1" ht="13.8" x14ac:dyDescent="0.3">
      <c r="A241"/>
      <c r="C241"/>
      <c r="D241" s="51"/>
      <c r="E241" s="51"/>
      <c r="F241" s="51"/>
      <c r="G241"/>
      <c r="H241"/>
      <c r="I241" s="51"/>
      <c r="J241" s="51"/>
      <c r="K241" s="51"/>
      <c r="L241" s="51"/>
      <c r="M241" s="51"/>
      <c r="N241" s="51"/>
      <c r="P241" s="129"/>
    </row>
    <row r="242" spans="1:16" s="7" customFormat="1" ht="21.75" customHeight="1" x14ac:dyDescent="0.3">
      <c r="A242"/>
      <c r="C242"/>
      <c r="D242" s="51"/>
      <c r="E242" s="51"/>
      <c r="F242" s="51"/>
      <c r="G242"/>
      <c r="H242"/>
      <c r="I242" s="51"/>
      <c r="J242" s="51"/>
      <c r="K242" s="51"/>
      <c r="L242" s="51"/>
      <c r="M242" s="51"/>
      <c r="N242" s="51"/>
      <c r="P242" s="129"/>
    </row>
    <row r="243" spans="1:16" s="7" customFormat="1" ht="13.8" x14ac:dyDescent="0.3">
      <c r="A243"/>
      <c r="C243"/>
      <c r="D243" s="51"/>
      <c r="E243" s="51"/>
      <c r="F243" s="51"/>
      <c r="G243"/>
      <c r="H243"/>
      <c r="I243" s="51"/>
      <c r="J243" s="51"/>
      <c r="K243" s="51"/>
      <c r="L243" s="51"/>
      <c r="M243" s="51"/>
      <c r="N243" s="51"/>
      <c r="P243" s="129"/>
    </row>
    <row r="244" spans="1:16" s="7" customFormat="1" ht="13.8" x14ac:dyDescent="0.3">
      <c r="A244"/>
      <c r="C244"/>
      <c r="D244" s="51"/>
      <c r="E244" s="51"/>
      <c r="F244" s="51"/>
      <c r="G244"/>
      <c r="H244"/>
      <c r="I244" s="51"/>
      <c r="J244" s="51"/>
      <c r="K244" s="51"/>
      <c r="L244" s="51"/>
      <c r="M244" s="51"/>
      <c r="N244" s="51"/>
      <c r="P244" s="129"/>
    </row>
    <row r="245" spans="1:16" s="7" customFormat="1" ht="13.8" x14ac:dyDescent="0.3">
      <c r="A245"/>
      <c r="C245"/>
      <c r="D245" s="51"/>
      <c r="E245" s="51"/>
      <c r="F245" s="51"/>
      <c r="G245"/>
      <c r="H245"/>
      <c r="I245" s="51"/>
      <c r="J245" s="51"/>
      <c r="K245" s="51"/>
      <c r="L245" s="51"/>
      <c r="M245" s="51"/>
      <c r="N245" s="51"/>
      <c r="P245" s="129"/>
    </row>
    <row r="246" spans="1:16" s="7" customFormat="1" ht="13.8" x14ac:dyDescent="0.3">
      <c r="A246"/>
      <c r="C246"/>
      <c r="D246" s="51"/>
      <c r="E246" s="51"/>
      <c r="F246" s="51"/>
      <c r="G246"/>
      <c r="H246"/>
      <c r="I246" s="51"/>
      <c r="J246" s="51"/>
      <c r="K246" s="51"/>
      <c r="L246" s="51"/>
      <c r="M246" s="51"/>
      <c r="N246" s="51"/>
      <c r="P246" s="129"/>
    </row>
    <row r="247" spans="1:16" s="7" customFormat="1" ht="13.8" x14ac:dyDescent="0.3">
      <c r="A247"/>
      <c r="C247"/>
      <c r="D247" s="51"/>
      <c r="E247" s="51"/>
      <c r="F247" s="51"/>
      <c r="G247"/>
      <c r="H247"/>
      <c r="I247" s="51"/>
      <c r="J247" s="51"/>
      <c r="K247" s="51"/>
      <c r="L247" s="51"/>
      <c r="M247" s="51"/>
      <c r="N247" s="51"/>
      <c r="P247" s="129"/>
    </row>
    <row r="248" spans="1:16" s="7" customFormat="1" ht="13.8" x14ac:dyDescent="0.3">
      <c r="A248"/>
      <c r="C248"/>
      <c r="D248" s="51"/>
      <c r="E248" s="51"/>
      <c r="F248" s="51"/>
      <c r="G248"/>
      <c r="H248"/>
      <c r="I248" s="51"/>
      <c r="J248" s="51"/>
      <c r="K248" s="51"/>
      <c r="L248" s="51"/>
      <c r="M248" s="51"/>
      <c r="N248" s="51"/>
      <c r="P248" s="129"/>
    </row>
    <row r="249" spans="1:16" s="7" customFormat="1" ht="23.25" customHeight="1" x14ac:dyDescent="0.3">
      <c r="A249"/>
      <c r="C249"/>
      <c r="D249" s="51"/>
      <c r="E249" s="51"/>
      <c r="F249" s="51"/>
      <c r="G249"/>
      <c r="H249"/>
      <c r="I249" s="51"/>
      <c r="J249" s="51"/>
      <c r="K249" s="51"/>
      <c r="L249" s="51"/>
      <c r="M249" s="51"/>
      <c r="N249" s="51"/>
      <c r="P249" s="129"/>
    </row>
    <row r="250" spans="1:16" s="7" customFormat="1" ht="13.8" x14ac:dyDescent="0.3">
      <c r="A250"/>
      <c r="C250"/>
      <c r="D250" s="51"/>
      <c r="E250" s="51"/>
      <c r="F250" s="51"/>
      <c r="G250"/>
      <c r="H250"/>
      <c r="I250" s="51"/>
      <c r="J250" s="51"/>
      <c r="K250" s="51"/>
      <c r="L250" s="51"/>
      <c r="M250" s="51"/>
      <c r="N250" s="51"/>
      <c r="P250" s="129"/>
    </row>
    <row r="251" spans="1:16" s="7" customFormat="1" ht="13.8" x14ac:dyDescent="0.3">
      <c r="A251"/>
      <c r="C251"/>
      <c r="D251" s="51"/>
      <c r="E251" s="51"/>
      <c r="F251" s="51"/>
      <c r="G251"/>
      <c r="H251"/>
      <c r="I251" s="51"/>
      <c r="J251" s="51"/>
      <c r="K251" s="51"/>
      <c r="L251" s="51"/>
      <c r="M251" s="51"/>
      <c r="N251" s="51"/>
      <c r="P251" s="129"/>
    </row>
    <row r="252" spans="1:16" s="7" customFormat="1" ht="13.8" x14ac:dyDescent="0.3">
      <c r="A252"/>
      <c r="C252"/>
      <c r="D252" s="51"/>
      <c r="E252" s="51"/>
      <c r="F252" s="51"/>
      <c r="G252"/>
      <c r="H252"/>
      <c r="I252" s="51"/>
      <c r="J252" s="51"/>
      <c r="K252" s="51"/>
      <c r="L252" s="51"/>
      <c r="M252" s="51"/>
      <c r="N252" s="51"/>
      <c r="P252" s="129"/>
    </row>
    <row r="253" spans="1:16" s="7" customFormat="1" ht="13.8" x14ac:dyDescent="0.3">
      <c r="A253"/>
      <c r="C253"/>
      <c r="D253" s="51"/>
      <c r="E253" s="51"/>
      <c r="F253" s="51"/>
      <c r="G253"/>
      <c r="H253"/>
      <c r="I253" s="51"/>
      <c r="J253" s="51"/>
      <c r="K253" s="51"/>
      <c r="L253" s="51"/>
      <c r="M253" s="51"/>
      <c r="N253" s="51"/>
      <c r="P253" s="129"/>
    </row>
    <row r="254" spans="1:16" s="7" customFormat="1" ht="13.8" x14ac:dyDescent="0.3">
      <c r="A254"/>
      <c r="C254"/>
      <c r="D254" s="51"/>
      <c r="E254" s="51"/>
      <c r="F254" s="51"/>
      <c r="G254"/>
      <c r="H254"/>
      <c r="I254" s="51"/>
      <c r="J254" s="51"/>
      <c r="K254" s="51"/>
      <c r="L254" s="51"/>
      <c r="M254" s="51"/>
      <c r="N254" s="51"/>
      <c r="P254" s="129"/>
    </row>
    <row r="255" spans="1:16" s="7" customFormat="1" ht="13.8" x14ac:dyDescent="0.3">
      <c r="A255"/>
      <c r="C255"/>
      <c r="D255" s="51"/>
      <c r="E255" s="51"/>
      <c r="F255" s="51"/>
      <c r="G255"/>
      <c r="H255"/>
      <c r="I255" s="51"/>
      <c r="J255" s="51"/>
      <c r="K255" s="51"/>
      <c r="L255" s="51"/>
      <c r="M255" s="51"/>
      <c r="N255" s="51"/>
      <c r="P255" s="129"/>
    </row>
    <row r="256" spans="1:16" s="7" customFormat="1" ht="30" customHeight="1" x14ac:dyDescent="0.3">
      <c r="A256"/>
      <c r="C256"/>
      <c r="D256" s="51"/>
      <c r="E256" s="51"/>
      <c r="F256" s="51"/>
      <c r="G256"/>
      <c r="H256"/>
      <c r="I256" s="51"/>
      <c r="J256" s="51"/>
      <c r="K256" s="51"/>
      <c r="L256" s="51"/>
      <c r="M256" s="51"/>
      <c r="N256" s="51"/>
      <c r="P256" s="129"/>
    </row>
    <row r="257" spans="1:16" s="7" customFormat="1" ht="21.75" customHeight="1" x14ac:dyDescent="0.3">
      <c r="A257"/>
      <c r="C257"/>
      <c r="D257" s="51"/>
      <c r="E257" s="51"/>
      <c r="F257" s="51"/>
      <c r="G257"/>
      <c r="H257"/>
      <c r="I257" s="51"/>
      <c r="J257" s="51"/>
      <c r="K257" s="51"/>
      <c r="L257" s="51"/>
      <c r="M257" s="51"/>
      <c r="N257" s="51"/>
      <c r="P257" s="129"/>
    </row>
    <row r="258" spans="1:16" s="7" customFormat="1" ht="13.8" x14ac:dyDescent="0.3">
      <c r="A258"/>
      <c r="C258"/>
      <c r="D258" s="51"/>
      <c r="E258" s="51"/>
      <c r="F258" s="51"/>
      <c r="G258"/>
      <c r="H258"/>
      <c r="I258" s="51"/>
      <c r="J258" s="51"/>
      <c r="K258" s="51"/>
      <c r="L258" s="51"/>
      <c r="M258" s="51"/>
      <c r="N258" s="51"/>
      <c r="P258" s="129"/>
    </row>
    <row r="259" spans="1:16" s="7" customFormat="1" ht="13.8" x14ac:dyDescent="0.3">
      <c r="A259"/>
      <c r="C259"/>
      <c r="D259" s="51"/>
      <c r="E259" s="51"/>
      <c r="F259" s="51"/>
      <c r="G259"/>
      <c r="H259"/>
      <c r="I259" s="51"/>
      <c r="J259" s="51"/>
      <c r="K259" s="51"/>
      <c r="L259" s="51"/>
      <c r="M259" s="51"/>
      <c r="N259" s="51"/>
      <c r="O259" s="149"/>
      <c r="P259" s="149"/>
    </row>
    <row r="260" spans="1:16" s="7" customFormat="1" ht="13.8" x14ac:dyDescent="0.3">
      <c r="A260"/>
      <c r="C260"/>
      <c r="D260" s="51"/>
      <c r="E260" s="51"/>
      <c r="F260" s="51"/>
      <c r="G260"/>
      <c r="H260"/>
      <c r="I260" s="51"/>
      <c r="J260" s="51"/>
      <c r="K260" s="51"/>
      <c r="L260" s="51"/>
      <c r="M260" s="51"/>
      <c r="N260" s="51"/>
      <c r="O260" s="149"/>
      <c r="P260" s="149"/>
    </row>
    <row r="261" spans="1:16" s="7" customFormat="1" ht="28.5" customHeight="1" x14ac:dyDescent="0.3">
      <c r="A261"/>
      <c r="C261"/>
      <c r="D261" s="51"/>
      <c r="E261" s="51"/>
      <c r="F261" s="51"/>
      <c r="G261"/>
      <c r="H261"/>
      <c r="I261" s="51"/>
      <c r="J261" s="51"/>
      <c r="K261" s="51"/>
      <c r="L261" s="51"/>
      <c r="M261" s="51"/>
      <c r="N261" s="51"/>
      <c r="O261" s="149"/>
      <c r="P261" s="149"/>
    </row>
    <row r="262" spans="1:16" s="7" customFormat="1" ht="13.8" x14ac:dyDescent="0.3">
      <c r="A262"/>
      <c r="C262"/>
      <c r="D262" s="51"/>
      <c r="E262" s="51"/>
      <c r="F262" s="51"/>
      <c r="G262"/>
      <c r="H262"/>
      <c r="I262" s="51"/>
      <c r="J262" s="51"/>
      <c r="K262" s="51"/>
      <c r="L262" s="51"/>
      <c r="M262" s="51"/>
      <c r="N262" s="51"/>
      <c r="O262" s="149"/>
      <c r="P262" s="149"/>
    </row>
    <row r="263" spans="1:16" s="7" customFormat="1" ht="13.8" x14ac:dyDescent="0.3">
      <c r="A263"/>
      <c r="C263"/>
      <c r="D263" s="51"/>
      <c r="E263" s="51"/>
      <c r="F263" s="51"/>
      <c r="G263"/>
      <c r="H263"/>
      <c r="I263" s="51"/>
      <c r="J263" s="51"/>
      <c r="K263" s="51"/>
      <c r="L263" s="51"/>
      <c r="M263" s="51"/>
      <c r="N263" s="51"/>
    </row>
    <row r="264" spans="1:16" s="7" customFormat="1" ht="13.8" x14ac:dyDescent="0.3">
      <c r="A264"/>
      <c r="C264"/>
      <c r="D264" s="51"/>
      <c r="E264" s="51"/>
      <c r="F264" s="51"/>
      <c r="G264"/>
      <c r="H264"/>
      <c r="I264" s="51"/>
      <c r="J264" s="51"/>
      <c r="K264" s="51"/>
      <c r="L264" s="51"/>
      <c r="M264" s="51"/>
      <c r="N264" s="51"/>
      <c r="O264"/>
      <c r="P264"/>
    </row>
    <row r="265" spans="1:16" s="7" customFormat="1" ht="13.8" x14ac:dyDescent="0.3">
      <c r="A265"/>
      <c r="C265"/>
      <c r="D265" s="51"/>
      <c r="E265" s="51"/>
      <c r="F265" s="51"/>
      <c r="G265"/>
      <c r="H265"/>
      <c r="I265" s="51"/>
      <c r="J265" s="51"/>
      <c r="K265" s="51"/>
      <c r="L265" s="51"/>
      <c r="M265" s="51"/>
      <c r="N265" s="51"/>
      <c r="O265"/>
      <c r="P265"/>
    </row>
    <row r="266" spans="1:16" s="7" customFormat="1" ht="13.8" x14ac:dyDescent="0.3">
      <c r="A266"/>
      <c r="C266"/>
      <c r="D266" s="51"/>
      <c r="E266" s="51"/>
      <c r="F266" s="51"/>
      <c r="G266"/>
      <c r="H266"/>
      <c r="I266" s="51"/>
      <c r="J266" s="51"/>
      <c r="K266" s="51"/>
      <c r="L266" s="51"/>
      <c r="M266" s="51"/>
      <c r="N266" s="51"/>
      <c r="O266"/>
      <c r="P266"/>
    </row>
    <row r="267" spans="1:16" s="7" customFormat="1" ht="23.25" customHeight="1" x14ac:dyDescent="0.3">
      <c r="A267"/>
      <c r="C267"/>
      <c r="D267" s="51"/>
      <c r="E267" s="51"/>
      <c r="F267" s="51"/>
      <c r="G267"/>
      <c r="H267"/>
      <c r="I267" s="51"/>
      <c r="J267" s="51"/>
      <c r="K267" s="51"/>
      <c r="L267" s="51"/>
      <c r="M267" s="51"/>
      <c r="N267" s="51"/>
      <c r="O267"/>
      <c r="P267"/>
    </row>
    <row r="268" spans="1:16" s="7" customFormat="1" ht="13.8" x14ac:dyDescent="0.3">
      <c r="A268"/>
      <c r="C268"/>
      <c r="D268" s="51"/>
      <c r="E268" s="51"/>
      <c r="F268" s="51"/>
      <c r="G268"/>
      <c r="H268"/>
      <c r="I268" s="51"/>
      <c r="J268" s="51"/>
      <c r="K268" s="51"/>
      <c r="L268" s="51"/>
      <c r="M268" s="51"/>
      <c r="N268" s="51"/>
      <c r="O268"/>
      <c r="P268"/>
    </row>
    <row r="269" spans="1:16" s="7" customFormat="1" ht="13.8" x14ac:dyDescent="0.3">
      <c r="A269"/>
      <c r="C269"/>
      <c r="D269" s="51"/>
      <c r="E269" s="51"/>
      <c r="F269" s="51"/>
      <c r="G269"/>
      <c r="H269"/>
      <c r="I269" s="51"/>
      <c r="J269" s="51"/>
      <c r="K269" s="51"/>
      <c r="L269" s="51"/>
      <c r="M269" s="51"/>
      <c r="N269" s="51"/>
      <c r="O269"/>
      <c r="P269"/>
    </row>
    <row r="270" spans="1:16" s="7" customFormat="1" ht="13.8" x14ac:dyDescent="0.3">
      <c r="A270"/>
      <c r="C270"/>
      <c r="D270" s="51"/>
      <c r="E270" s="51"/>
      <c r="F270" s="51"/>
      <c r="G270"/>
      <c r="H270"/>
      <c r="I270" s="51"/>
      <c r="J270" s="51"/>
      <c r="K270" s="51"/>
      <c r="L270" s="51"/>
      <c r="M270" s="51"/>
      <c r="N270" s="51"/>
      <c r="O270"/>
      <c r="P270"/>
    </row>
    <row r="271" spans="1:16" s="7" customFormat="1" ht="13.8" x14ac:dyDescent="0.3">
      <c r="A271"/>
      <c r="C271"/>
      <c r="D271" s="51"/>
      <c r="E271" s="51"/>
      <c r="F271" s="51"/>
      <c r="G271"/>
      <c r="H271"/>
      <c r="I271" s="51"/>
      <c r="J271" s="51"/>
      <c r="K271" s="51"/>
      <c r="L271" s="51"/>
      <c r="M271" s="51"/>
      <c r="N271" s="51"/>
      <c r="O271"/>
      <c r="P271"/>
    </row>
    <row r="272" spans="1:16" s="7" customFormat="1" ht="13.8" x14ac:dyDescent="0.3">
      <c r="A272"/>
      <c r="C272"/>
      <c r="D272" s="51"/>
      <c r="E272" s="51"/>
      <c r="F272" s="51"/>
      <c r="G272"/>
      <c r="H272"/>
      <c r="I272" s="51"/>
      <c r="J272" s="51"/>
      <c r="K272" s="51"/>
      <c r="L272" s="51"/>
      <c r="M272" s="51"/>
      <c r="N272" s="51"/>
      <c r="O272"/>
      <c r="P272"/>
    </row>
    <row r="273" spans="1:22" s="7" customFormat="1" ht="13.8" x14ac:dyDescent="0.3">
      <c r="A273"/>
      <c r="C273"/>
      <c r="D273" s="51"/>
      <c r="E273" s="51"/>
      <c r="F273" s="51"/>
      <c r="G273"/>
      <c r="H273"/>
      <c r="I273" s="51"/>
      <c r="J273" s="51"/>
      <c r="K273" s="51"/>
      <c r="L273" s="51"/>
      <c r="M273" s="51"/>
      <c r="N273" s="51"/>
      <c r="O273"/>
      <c r="P273"/>
    </row>
    <row r="274" spans="1:22" s="7" customFormat="1" ht="13.8" x14ac:dyDescent="0.3">
      <c r="A274"/>
      <c r="C274"/>
      <c r="D274" s="51"/>
      <c r="E274" s="51"/>
      <c r="F274" s="51"/>
      <c r="G274"/>
      <c r="H274"/>
      <c r="I274" s="51"/>
      <c r="J274" s="51"/>
      <c r="K274" s="51"/>
      <c r="L274" s="51"/>
      <c r="M274" s="51"/>
      <c r="N274" s="51"/>
      <c r="O274"/>
      <c r="P274"/>
    </row>
    <row r="275" spans="1:22" s="7" customFormat="1" ht="13.8" x14ac:dyDescent="0.3">
      <c r="A275"/>
      <c r="C275"/>
      <c r="D275" s="51"/>
      <c r="E275" s="51"/>
      <c r="F275" s="51"/>
      <c r="G275"/>
      <c r="H275"/>
      <c r="I275" s="51"/>
      <c r="J275" s="51"/>
      <c r="K275" s="51"/>
      <c r="L275" s="51"/>
      <c r="M275" s="51"/>
      <c r="N275" s="51"/>
      <c r="O275"/>
      <c r="P275"/>
    </row>
    <row r="276" spans="1:22" s="7" customFormat="1" ht="13.8" x14ac:dyDescent="0.3">
      <c r="A276"/>
      <c r="C276"/>
      <c r="D276" s="51"/>
      <c r="E276" s="51"/>
      <c r="F276" s="51"/>
      <c r="G276"/>
      <c r="H276"/>
      <c r="I276" s="51"/>
      <c r="J276" s="51"/>
      <c r="K276" s="51"/>
      <c r="L276" s="51"/>
      <c r="M276" s="51"/>
      <c r="N276" s="51"/>
      <c r="O276"/>
      <c r="P276"/>
    </row>
    <row r="277" spans="1:22" s="7" customFormat="1" ht="13.8" x14ac:dyDescent="0.3">
      <c r="A277"/>
      <c r="C277"/>
      <c r="D277" s="51"/>
      <c r="E277" s="51"/>
      <c r="F277" s="51"/>
      <c r="G277"/>
      <c r="H277"/>
      <c r="I277" s="51"/>
      <c r="J277" s="51"/>
      <c r="K277" s="51"/>
      <c r="L277" s="51"/>
      <c r="M277" s="51"/>
      <c r="N277" s="51"/>
      <c r="O277"/>
      <c r="P277"/>
    </row>
    <row r="278" spans="1:22" s="7" customFormat="1" ht="13.8" x14ac:dyDescent="0.3">
      <c r="A278"/>
      <c r="C278"/>
      <c r="D278" s="51"/>
      <c r="E278" s="51"/>
      <c r="F278" s="51"/>
      <c r="G278"/>
      <c r="H278"/>
      <c r="I278" s="51"/>
      <c r="J278" s="51"/>
      <c r="K278" s="51"/>
      <c r="L278" s="51"/>
      <c r="M278" s="51"/>
      <c r="N278" s="51"/>
      <c r="O278"/>
      <c r="P278"/>
    </row>
    <row r="279" spans="1:22" s="7" customFormat="1" ht="21.9" customHeight="1" x14ac:dyDescent="0.3">
      <c r="A279"/>
      <c r="C279"/>
      <c r="D279" s="51"/>
      <c r="E279" s="51"/>
      <c r="F279" s="51"/>
      <c r="G279"/>
      <c r="H279"/>
      <c r="I279" s="51"/>
      <c r="J279" s="51"/>
      <c r="K279" s="51"/>
      <c r="L279" s="51"/>
      <c r="M279" s="51"/>
      <c r="N279" s="51"/>
      <c r="O279"/>
      <c r="P279"/>
      <c r="Q279"/>
      <c r="R279"/>
      <c r="S279"/>
      <c r="T279"/>
      <c r="U279"/>
      <c r="V279"/>
    </row>
    <row r="280" spans="1:22" s="7" customFormat="1" ht="21.9" customHeight="1" x14ac:dyDescent="0.3">
      <c r="A280"/>
      <c r="C280"/>
      <c r="D280" s="51"/>
      <c r="E280" s="51"/>
      <c r="F280" s="51"/>
      <c r="G280"/>
      <c r="H280"/>
      <c r="I280" s="51"/>
      <c r="J280" s="51"/>
      <c r="K280" s="51"/>
      <c r="L280" s="51"/>
      <c r="M280" s="51"/>
      <c r="N280" s="51"/>
      <c r="O280"/>
      <c r="P280"/>
      <c r="Q280"/>
      <c r="R280"/>
      <c r="S280"/>
      <c r="T280"/>
      <c r="U280"/>
      <c r="V280"/>
    </row>
    <row r="281" spans="1:22" s="7" customFormat="1" ht="21.9" customHeight="1" x14ac:dyDescent="0.3">
      <c r="A281"/>
      <c r="C281"/>
      <c r="D281" s="51"/>
      <c r="E281" s="51"/>
      <c r="F281" s="51"/>
      <c r="G281"/>
      <c r="H281"/>
      <c r="I281" s="51"/>
      <c r="J281" s="51"/>
      <c r="K281" s="51"/>
      <c r="L281" s="51"/>
      <c r="M281" s="51"/>
      <c r="N281" s="51"/>
      <c r="O281"/>
      <c r="P281"/>
      <c r="Q281"/>
      <c r="R281"/>
      <c r="S281"/>
      <c r="T281"/>
      <c r="U281"/>
      <c r="V281"/>
    </row>
    <row r="282" spans="1:22" s="7" customFormat="1" ht="21.9" customHeight="1" x14ac:dyDescent="0.3">
      <c r="A282"/>
      <c r="C282"/>
      <c r="D282" s="51"/>
      <c r="E282" s="51"/>
      <c r="F282" s="51"/>
      <c r="G282"/>
      <c r="H282"/>
      <c r="I282" s="51"/>
      <c r="J282" s="51"/>
      <c r="K282" s="51"/>
      <c r="L282" s="51"/>
      <c r="M282" s="51"/>
      <c r="N282" s="51"/>
      <c r="O282"/>
      <c r="P282"/>
      <c r="Q282"/>
      <c r="R282"/>
      <c r="S282"/>
      <c r="T282"/>
      <c r="U282"/>
      <c r="V282"/>
    </row>
    <row r="283" spans="1:22" s="7" customFormat="1" ht="21.9" customHeight="1" x14ac:dyDescent="0.3">
      <c r="A283"/>
      <c r="C283"/>
      <c r="D283" s="51"/>
      <c r="E283" s="51"/>
      <c r="F283" s="51"/>
      <c r="G283"/>
      <c r="H283"/>
      <c r="I283" s="51"/>
      <c r="J283" s="51"/>
      <c r="K283" s="51"/>
      <c r="L283" s="51"/>
      <c r="M283" s="51"/>
      <c r="N283" s="51"/>
      <c r="O283"/>
      <c r="P283"/>
      <c r="Q283"/>
      <c r="R283"/>
      <c r="S283"/>
      <c r="T283"/>
      <c r="U283"/>
      <c r="V283"/>
    </row>
  </sheetData>
  <autoFilter ref="B11:B196"/>
  <mergeCells count="15">
    <mergeCell ref="D202:D203"/>
    <mergeCell ref="F202:F203"/>
    <mergeCell ref="K188:M188"/>
    <mergeCell ref="J8:M8"/>
    <mergeCell ref="K7:N7"/>
    <mergeCell ref="I8:I10"/>
    <mergeCell ref="B8:B10"/>
    <mergeCell ref="L2:N2"/>
    <mergeCell ref="D4:K4"/>
    <mergeCell ref="D2:K2"/>
    <mergeCell ref="D1:K1"/>
    <mergeCell ref="C8:C10"/>
    <mergeCell ref="D8:G8"/>
    <mergeCell ref="L1:N1"/>
    <mergeCell ref="L3:N6"/>
  </mergeCells>
  <conditionalFormatting sqref="D167:J168 M167:N168 D171:J171 M171:N171 K167:L171 A156 D156:M156 A13:B21 D13:N21 A171:B410 D172:N201 D23:N47 A23:B47 A53:B93 D53:N93 D107:N107 A107:B107 A121:B151 D121:N151 D157:N166 A157:B168 D211:N410 G202:N210">
    <cfRule type="expression" dxfId="93" priority="102">
      <formula>AND($A13&gt;0,$B13="Nee")</formula>
    </cfRule>
  </conditionalFormatting>
  <conditionalFormatting sqref="N2:N3 N157:N162 H156:H162 H1:H21 N7:N21 N171:N1048576 H171:H1048576 N23:N47 H23:H47 H53:H93 N53:N93 N107 H107 H121:H151 N121:N151 H164:H168 N164:N168">
    <cfRule type="cellIs" dxfId="92" priority="111" operator="equal">
      <formula>"Aanvaardbaar Risico"</formula>
    </cfRule>
    <cfRule type="cellIs" dxfId="91" priority="112" operator="equal">
      <formula>"Aandacht vereist"</formula>
    </cfRule>
    <cfRule type="cellIs" dxfId="90" priority="113" operator="equal">
      <formula>"Maatregelen vereist"</formula>
    </cfRule>
    <cfRule type="cellIs" dxfId="89" priority="114" operator="equal">
      <formula>"Directe verbetering vereist"</formula>
    </cfRule>
    <cfRule type="cellIs" dxfId="88" priority="115" operator="equal">
      <formula>"Werken stoppen"</formula>
    </cfRule>
  </conditionalFormatting>
  <conditionalFormatting sqref="D169:H169 A169:B169 J169 M169:N169">
    <cfRule type="expression" dxfId="87" priority="96">
      <formula>AND($A169&gt;0,$B169="Nee")</formula>
    </cfRule>
  </conditionalFormatting>
  <conditionalFormatting sqref="H169 N169">
    <cfRule type="cellIs" dxfId="86" priority="97" operator="equal">
      <formula>"Aanvaardbaar Risico"</formula>
    </cfRule>
    <cfRule type="cellIs" dxfId="85" priority="98" operator="equal">
      <formula>"Aandacht vereist"</formula>
    </cfRule>
    <cfRule type="cellIs" dxfId="84" priority="99" operator="equal">
      <formula>"Maatregelen vereist"</formula>
    </cfRule>
    <cfRule type="cellIs" dxfId="83" priority="100" operator="equal">
      <formula>"Directe verbetering vereist"</formula>
    </cfRule>
    <cfRule type="cellIs" dxfId="82" priority="101" operator="equal">
      <formula>"Werken stoppen"</formula>
    </cfRule>
  </conditionalFormatting>
  <conditionalFormatting sqref="D170:H170 A170:B170 J170 M170:N170">
    <cfRule type="expression" dxfId="81" priority="90">
      <formula>AND($A170&gt;0,$B170="Nee")</formula>
    </cfRule>
  </conditionalFormatting>
  <conditionalFormatting sqref="H170 N170">
    <cfRule type="cellIs" dxfId="80" priority="91" operator="equal">
      <formula>"Aanvaardbaar Risico"</formula>
    </cfRule>
    <cfRule type="cellIs" dxfId="79" priority="92" operator="equal">
      <formula>"Aandacht vereist"</formula>
    </cfRule>
    <cfRule type="cellIs" dxfId="78" priority="93" operator="equal">
      <formula>"Maatregelen vereist"</formula>
    </cfRule>
    <cfRule type="cellIs" dxfId="77" priority="94" operator="equal">
      <formula>"Directe verbetering vereist"</formula>
    </cfRule>
    <cfRule type="cellIs" dxfId="76" priority="95" operator="equal">
      <formula>"Werken stoppen"</formula>
    </cfRule>
  </conditionalFormatting>
  <conditionalFormatting sqref="I169">
    <cfRule type="expression" dxfId="75" priority="89">
      <formula>AND($A169&gt;0,$B169="Nee")</formula>
    </cfRule>
  </conditionalFormatting>
  <conditionalFormatting sqref="I170">
    <cfRule type="expression" dxfId="74" priority="88">
      <formula>AND($A170&gt;0,$B170="Nee")</formula>
    </cfRule>
  </conditionalFormatting>
  <conditionalFormatting sqref="D154:M154 A154:B154">
    <cfRule type="expression" dxfId="73" priority="70">
      <formula>AND($A154&gt;0,$B154="Nee")</formula>
    </cfRule>
  </conditionalFormatting>
  <conditionalFormatting sqref="A152:B153 D152:N153">
    <cfRule type="expression" dxfId="72" priority="76">
      <formula>AND($A152&gt;0,$B152="Nee")</formula>
    </cfRule>
  </conditionalFormatting>
  <conditionalFormatting sqref="H152:H153 N152:N153">
    <cfRule type="cellIs" dxfId="71" priority="77" operator="equal">
      <formula>"Aanvaardbaar Risico"</formula>
    </cfRule>
    <cfRule type="cellIs" dxfId="70" priority="78" operator="equal">
      <formula>"Aandacht vereist"</formula>
    </cfRule>
    <cfRule type="cellIs" dxfId="69" priority="79" operator="equal">
      <formula>"Maatregelen vereist"</formula>
    </cfRule>
    <cfRule type="cellIs" dxfId="68" priority="80" operator="equal">
      <formula>"Directe verbetering vereist"</formula>
    </cfRule>
    <cfRule type="cellIs" dxfId="67" priority="81" operator="equal">
      <formula>"Werken stoppen"</formula>
    </cfRule>
  </conditionalFormatting>
  <conditionalFormatting sqref="H154">
    <cfRule type="cellIs" dxfId="66" priority="71" operator="equal">
      <formula>"Aanvaardbaar Risico"</formula>
    </cfRule>
    <cfRule type="cellIs" dxfId="65" priority="72" operator="equal">
      <formula>"Aandacht vereist"</formula>
    </cfRule>
    <cfRule type="cellIs" dxfId="64" priority="73" operator="equal">
      <formula>"Maatregelen vereist"</formula>
    </cfRule>
    <cfRule type="cellIs" dxfId="63" priority="74" operator="equal">
      <formula>"Directe verbetering vereist"</formula>
    </cfRule>
    <cfRule type="cellIs" dxfId="62" priority="75" operator="equal">
      <formula>"Werken stoppen"</formula>
    </cfRule>
  </conditionalFormatting>
  <conditionalFormatting sqref="K155:L155">
    <cfRule type="expression" dxfId="61" priority="69">
      <formula>AND($A155&gt;0,$B155="Nee")</formula>
    </cfRule>
  </conditionalFormatting>
  <conditionalFormatting sqref="D155:H155 A155:B155 J155 M155">
    <cfRule type="expression" dxfId="60" priority="63">
      <formula>AND($A155&gt;0,$B155="Nee")</formula>
    </cfRule>
  </conditionalFormatting>
  <conditionalFormatting sqref="H155">
    <cfRule type="cellIs" dxfId="59" priority="64" operator="equal">
      <formula>"Aanvaardbaar Risico"</formula>
    </cfRule>
    <cfRule type="cellIs" dxfId="58" priority="65" operator="equal">
      <formula>"Aandacht vereist"</formula>
    </cfRule>
    <cfRule type="cellIs" dxfId="57" priority="66" operator="equal">
      <formula>"Maatregelen vereist"</formula>
    </cfRule>
    <cfRule type="cellIs" dxfId="56" priority="67" operator="equal">
      <formula>"Directe verbetering vereist"</formula>
    </cfRule>
    <cfRule type="cellIs" dxfId="55" priority="68" operator="equal">
      <formula>"Werken stoppen"</formula>
    </cfRule>
  </conditionalFormatting>
  <conditionalFormatting sqref="I155">
    <cfRule type="expression" dxfId="54" priority="62">
      <formula>AND($A155&gt;0,$B155="Nee")</formula>
    </cfRule>
  </conditionalFormatting>
  <conditionalFormatting sqref="B156">
    <cfRule type="expression" dxfId="53" priority="61">
      <formula>AND($A156&gt;0,$B156="Nee")</formula>
    </cfRule>
  </conditionalFormatting>
  <conditionalFormatting sqref="N154">
    <cfRule type="expression" dxfId="52" priority="55">
      <formula>AND($A154&gt;0,$B154="Nee")</formula>
    </cfRule>
  </conditionalFormatting>
  <conditionalFormatting sqref="N154">
    <cfRule type="cellIs" dxfId="51" priority="56" operator="equal">
      <formula>"Aanvaardbaar Risico"</formula>
    </cfRule>
    <cfRule type="cellIs" dxfId="50" priority="57" operator="equal">
      <formula>"Aandacht vereist"</formula>
    </cfRule>
    <cfRule type="cellIs" dxfId="49" priority="58" operator="equal">
      <formula>"Maatregelen vereist"</formula>
    </cfRule>
    <cfRule type="cellIs" dxfId="48" priority="59" operator="equal">
      <formula>"Directe verbetering vereist"</formula>
    </cfRule>
    <cfRule type="cellIs" dxfId="47" priority="60" operator="equal">
      <formula>"Werken stoppen"</formula>
    </cfRule>
  </conditionalFormatting>
  <conditionalFormatting sqref="N155">
    <cfRule type="expression" dxfId="46" priority="49">
      <formula>AND($A155&gt;0,$B155="Nee")</formula>
    </cfRule>
  </conditionalFormatting>
  <conditionalFormatting sqref="N155">
    <cfRule type="cellIs" dxfId="45" priority="50" operator="equal">
      <formula>"Aanvaardbaar Risico"</formula>
    </cfRule>
    <cfRule type="cellIs" dxfId="44" priority="51" operator="equal">
      <formula>"Aandacht vereist"</formula>
    </cfRule>
    <cfRule type="cellIs" dxfId="43" priority="52" operator="equal">
      <formula>"Maatregelen vereist"</formula>
    </cfRule>
    <cfRule type="cellIs" dxfId="42" priority="53" operator="equal">
      <formula>"Directe verbetering vereist"</formula>
    </cfRule>
    <cfRule type="cellIs" dxfId="41" priority="54" operator="equal">
      <formula>"Werken stoppen"</formula>
    </cfRule>
  </conditionalFormatting>
  <conditionalFormatting sqref="N156">
    <cfRule type="expression" dxfId="40" priority="43">
      <formula>AND($A156&gt;0,$B156="Nee")</formula>
    </cfRule>
  </conditionalFormatting>
  <conditionalFormatting sqref="N156">
    <cfRule type="cellIs" dxfId="39" priority="44" operator="equal">
      <formula>"Aanvaardbaar Risico"</formula>
    </cfRule>
    <cfRule type="cellIs" dxfId="38" priority="45" operator="equal">
      <formula>"Aandacht vereist"</formula>
    </cfRule>
    <cfRule type="cellIs" dxfId="37" priority="46" operator="equal">
      <formula>"Maatregelen vereist"</formula>
    </cfRule>
    <cfRule type="cellIs" dxfId="36" priority="47" operator="equal">
      <formula>"Directe verbetering vereist"</formula>
    </cfRule>
    <cfRule type="cellIs" dxfId="35" priority="48" operator="equal">
      <formula>"Werken stoppen"</formula>
    </cfRule>
  </conditionalFormatting>
  <conditionalFormatting sqref="N163 H163">
    <cfRule type="cellIs" dxfId="34" priority="38" operator="equal">
      <formula>"Aanvaardbaar Risico"</formula>
    </cfRule>
    <cfRule type="cellIs" dxfId="33" priority="39" operator="equal">
      <formula>"Aandacht vereist"</formula>
    </cfRule>
    <cfRule type="cellIs" dxfId="32" priority="40" operator="equal">
      <formula>"Maatregelen vereist"</formula>
    </cfRule>
    <cfRule type="cellIs" dxfId="31" priority="41" operator="equal">
      <formula>"Directe verbetering vereist"</formula>
    </cfRule>
    <cfRule type="cellIs" dxfId="30" priority="42" operator="equal">
      <formula>"Werken stoppen"</formula>
    </cfRule>
  </conditionalFormatting>
  <conditionalFormatting sqref="A22:B22 D22:N22">
    <cfRule type="expression" dxfId="29" priority="25">
      <formula>AND($A22&gt;0,$B22="Nee")</formula>
    </cfRule>
  </conditionalFormatting>
  <conditionalFormatting sqref="H22 N22">
    <cfRule type="cellIs" dxfId="28" priority="26" operator="equal">
      <formula>"Aanvaardbaar Risico"</formula>
    </cfRule>
    <cfRule type="cellIs" dxfId="27" priority="27" operator="equal">
      <formula>"Aandacht vereist"</formula>
    </cfRule>
    <cfRule type="cellIs" dxfId="26" priority="28" operator="equal">
      <formula>"Maatregelen vereist"</formula>
    </cfRule>
    <cfRule type="cellIs" dxfId="25" priority="29" operator="equal">
      <formula>"Directe verbetering vereist"</formula>
    </cfRule>
    <cfRule type="cellIs" dxfId="24" priority="30" operator="equal">
      <formula>"Werken stoppen"</formula>
    </cfRule>
  </conditionalFormatting>
  <conditionalFormatting sqref="A48:B52 D48:N52">
    <cfRule type="expression" dxfId="23" priority="19">
      <formula>AND($A48&gt;0,$B48="Nee")</formula>
    </cfRule>
  </conditionalFormatting>
  <conditionalFormatting sqref="H48:H52 N48:N52">
    <cfRule type="cellIs" dxfId="22" priority="20" operator="equal">
      <formula>"Aanvaardbaar Risico"</formula>
    </cfRule>
    <cfRule type="cellIs" dxfId="21" priority="21" operator="equal">
      <formula>"Aandacht vereist"</formula>
    </cfRule>
    <cfRule type="cellIs" dxfId="20" priority="22" operator="equal">
      <formula>"Maatregelen vereist"</formula>
    </cfRule>
    <cfRule type="cellIs" dxfId="19" priority="23" operator="equal">
      <formula>"Directe verbetering vereist"</formula>
    </cfRule>
    <cfRule type="cellIs" dxfId="18" priority="24" operator="equal">
      <formula>"Werken stoppen"</formula>
    </cfRule>
  </conditionalFormatting>
  <conditionalFormatting sqref="A94:B106 D94:N106">
    <cfRule type="expression" dxfId="17" priority="13">
      <formula>AND($A94&gt;0,$B94="Nee")</formula>
    </cfRule>
  </conditionalFormatting>
  <conditionalFormatting sqref="H94:H106 N94:N106">
    <cfRule type="cellIs" dxfId="16" priority="14" operator="equal">
      <formula>"Aanvaardbaar Risico"</formula>
    </cfRule>
    <cfRule type="cellIs" dxfId="15" priority="15" operator="equal">
      <formula>"Aandacht vereist"</formula>
    </cfRule>
    <cfRule type="cellIs" dxfId="14" priority="16" operator="equal">
      <formula>"Maatregelen vereist"</formula>
    </cfRule>
    <cfRule type="cellIs" dxfId="13" priority="17" operator="equal">
      <formula>"Directe verbetering vereist"</formula>
    </cfRule>
    <cfRule type="cellIs" dxfId="12" priority="18" operator="equal">
      <formula>"Werken stoppen"</formula>
    </cfRule>
  </conditionalFormatting>
  <conditionalFormatting sqref="A108:B113 D108:N113">
    <cfRule type="expression" dxfId="11" priority="7">
      <formula>AND($A108&gt;0,$B108="Nee")</formula>
    </cfRule>
  </conditionalFormatting>
  <conditionalFormatting sqref="H108:H113 N108:N113">
    <cfRule type="cellIs" dxfId="10" priority="8" operator="equal">
      <formula>"Aanvaardbaar Risico"</formula>
    </cfRule>
    <cfRule type="cellIs" dxfId="9" priority="9" operator="equal">
      <formula>"Aandacht vereist"</formula>
    </cfRule>
    <cfRule type="cellIs" dxfId="8" priority="10" operator="equal">
      <formula>"Maatregelen vereist"</formula>
    </cfRule>
    <cfRule type="cellIs" dxfId="7" priority="11" operator="equal">
      <formula>"Directe verbetering vereist"</formula>
    </cfRule>
    <cfRule type="cellIs" dxfId="6" priority="12" operator="equal">
      <formula>"Werken stoppen"</formula>
    </cfRule>
  </conditionalFormatting>
  <conditionalFormatting sqref="A114:B120 D114:N120">
    <cfRule type="expression" dxfId="5" priority="1">
      <formula>AND($A114&gt;0,$B114="Nee")</formula>
    </cfRule>
  </conditionalFormatting>
  <conditionalFormatting sqref="H114:H120 N114:N120">
    <cfRule type="cellIs" dxfId="4" priority="2" operator="equal">
      <formula>"Aanvaardbaar Risico"</formula>
    </cfRule>
    <cfRule type="cellIs" dxfId="3" priority="3" operator="equal">
      <formula>"Aandacht vereist"</formula>
    </cfRule>
    <cfRule type="cellIs" dxfId="2" priority="4" operator="equal">
      <formula>"Maatregelen vereist"</formula>
    </cfRule>
    <cfRule type="cellIs" dxfId="1" priority="5" operator="equal">
      <formula>"Directe verbetering vereist"</formula>
    </cfRule>
    <cfRule type="cellIs" dxfId="0" priority="6" operator="equal">
      <formula>"Werken stoppen"</formula>
    </cfRule>
  </conditionalFormatting>
  <dataValidations xWindow="376" yWindow="401" count="7">
    <dataValidation type="list" allowBlank="1" showInputMessage="1" showErrorMessage="1" sqref="D12 J12 D15">
      <formula1>$O$11:$O$18</formula1>
    </dataValidation>
    <dataValidation type="list" allowBlank="1" showInputMessage="1" showErrorMessage="1" sqref="E12 K12 E15">
      <formula1>$Q$11:$Q$17</formula1>
    </dataValidation>
    <dataValidation type="list" allowBlank="1" showInputMessage="1" showErrorMessage="1" sqref="F12 L183:L187 L12 F15">
      <formula1>$U$11:$U$16</formula1>
    </dataValidation>
    <dataValidation type="list" allowBlank="1" showInputMessage="1" showErrorMessage="1" sqref="D68:D73 D82 D122:D127 D129:D134 D61:D62 D84 D54:D59 D91:D93 D44 D136:D145 D32:D42 D29 D64:D66 D80 D76:D78 D86 D88 D25:D27 D166:D171 D147:D151 D153:D156 D158:D162 D13:D14 D174:D187 D16:D22 D47 D49:D52 D95:D100 D102:D107 D109:D113 D115:D120 J13:J187">
      <formula1>$O$2:$O$9</formula1>
    </dataValidation>
    <dataValidation type="list" allowBlank="1" showInputMessage="1" showErrorMessage="1" sqref="E68:E73 E82 E136:E145 E122:E127 E129:E134 E84 E61:E62 E91:E93 E44 E32:E42 E29 E54:E59 E64:E66 E80 E76:E78 E86 E88 E25:E27 E166:E171 E147:E151 E153:E156 E158:E162 E13:E14 E174:E187 E16:E22 E47 E49:E52 E95:E100 E102:E107 E109:E113 E115:E120 K13:K187">
      <formula1>$Q$2:$Q$8</formula1>
    </dataValidation>
    <dataValidation type="list" allowBlank="1" showInputMessage="1" showErrorMessage="1" sqref="F29 F129:F134 F136:F145 F84 F82 F61:F62 F68:F73 F54:F59 F122:F127 F44 F32:F42 F91:F93 F64:F66 F80 F76:F78 F86 F88 F25:F27 F166:F171 F147:F151 F153:F156 F158:F162 F13:F14 F174:F187 F16:F22 F47 F49:F52 F95:F100 F102:F107 F109:F113 F115:F120 L13:L182">
      <formula1>$S$2:$S$7</formula1>
    </dataValidation>
    <dataValidation type="list" allowBlank="1" showInputMessage="1" showErrorMessage="1" sqref="B165 B28 B30:B31 B43 B53 B60 B63 B67 B90 B13:B22 B75 B81 B83 B85 B48 B121 B128 B135 B146 B157 B164 B173 B24 B45:B46 B87 B79 B152 B163 B183:B187 B94 B101 B108 B114">
      <formula1>$O$11:$O$12</formula1>
    </dataValidation>
  </dataValidations>
  <hyperlinks>
    <hyperlink ref="K7" r:id="rId1"/>
  </hyperlinks>
  <pageMargins left="0.23622047244094491" right="0.23622047244094491" top="0.74803149606299213" bottom="0.74803149606299213" header="0.31496062992125984" footer="0.31496062992125984"/>
  <pageSetup paperSize="9" scale="59" fitToHeight="0" orientation="landscape" r:id="rId2"/>
  <headerFooter>
    <oddFoote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30" r:id="rId5" name="Check Box 6">
              <controlPr defaultSize="0" autoFill="0" autoLine="0" autoPict="0">
                <anchor moveWithCells="1">
                  <from>
                    <xdr:col>0</xdr:col>
                    <xdr:colOff>45720</xdr:colOff>
                    <xdr:row>0</xdr:row>
                    <xdr:rowOff>182880</xdr:rowOff>
                  </from>
                  <to>
                    <xdr:col>0</xdr:col>
                    <xdr:colOff>45720</xdr:colOff>
                    <xdr:row>0</xdr:row>
                    <xdr:rowOff>182880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0</xdr:col>
                    <xdr:colOff>45720</xdr:colOff>
                    <xdr:row>0</xdr:row>
                    <xdr:rowOff>198120</xdr:rowOff>
                  </from>
                  <to>
                    <xdr:col>0</xdr:col>
                    <xdr:colOff>45720</xdr:colOff>
                    <xdr:row>0</xdr:row>
                    <xdr:rowOff>198120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0</xdr:col>
                    <xdr:colOff>45720</xdr:colOff>
                    <xdr:row>0</xdr:row>
                    <xdr:rowOff>220980</xdr:rowOff>
                  </from>
                  <to>
                    <xdr:col>0</xdr:col>
                    <xdr:colOff>45720</xdr:colOff>
                    <xdr:row>0</xdr:row>
                    <xdr:rowOff>220980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0</xdr:col>
                    <xdr:colOff>45720</xdr:colOff>
                    <xdr:row>0</xdr:row>
                    <xdr:rowOff>228600</xdr:rowOff>
                  </from>
                  <to>
                    <xdr:col>0</xdr:col>
                    <xdr:colOff>45720</xdr:colOff>
                    <xdr:row>0</xdr:row>
                    <xdr:rowOff>228600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0</xdr:col>
                    <xdr:colOff>45720</xdr:colOff>
                    <xdr:row>0</xdr:row>
                    <xdr:rowOff>236220</xdr:rowOff>
                  </from>
                  <to>
                    <xdr:col>0</xdr:col>
                    <xdr:colOff>45720</xdr:colOff>
                    <xdr:row>0</xdr:row>
                    <xdr:rowOff>236220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0</xdr:col>
                    <xdr:colOff>45720</xdr:colOff>
                    <xdr:row>0</xdr:row>
                    <xdr:rowOff>266700</xdr:rowOff>
                  </from>
                  <to>
                    <xdr:col>0</xdr:col>
                    <xdr:colOff>45720</xdr:colOff>
                    <xdr:row>0</xdr:row>
                    <xdr:rowOff>266700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0</xdr:col>
                    <xdr:colOff>45720</xdr:colOff>
                    <xdr:row>1</xdr:row>
                    <xdr:rowOff>0</xdr:rowOff>
                  </from>
                  <to>
                    <xdr:col>0</xdr:col>
                    <xdr:colOff>45720</xdr:colOff>
                    <xdr:row>1</xdr:row>
                    <xdr:rowOff>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0</xdr:col>
                    <xdr:colOff>45720</xdr:colOff>
                    <xdr:row>1</xdr:row>
                    <xdr:rowOff>7620</xdr:rowOff>
                  </from>
                  <to>
                    <xdr:col>0</xdr:col>
                    <xdr:colOff>45720</xdr:colOff>
                    <xdr:row>1</xdr:row>
                    <xdr:rowOff>7620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0</xdr:col>
                    <xdr:colOff>45720</xdr:colOff>
                    <xdr:row>1</xdr:row>
                    <xdr:rowOff>30480</xdr:rowOff>
                  </from>
                  <to>
                    <xdr:col>0</xdr:col>
                    <xdr:colOff>45720</xdr:colOff>
                    <xdr:row>1</xdr:row>
                    <xdr:rowOff>30480</xdr:rowOff>
                  </to>
                </anchor>
              </controlPr>
            </control>
          </mc:Choice>
        </mc:AlternateContent>
        <mc:AlternateContent xmlns:mc="http://schemas.openxmlformats.org/markup-compatibility/2006">
          <mc:Choice Requires="x14">
            <control shapeId="1051" r:id="rId14" name="Check Box 27">
              <controlPr defaultSize="0" autoFill="0" autoLine="0" autoPict="0">
                <anchor moveWithCells="1">
                  <from>
                    <xdr:col>0</xdr:col>
                    <xdr:colOff>45720</xdr:colOff>
                    <xdr:row>0</xdr:row>
                    <xdr:rowOff>45720</xdr:rowOff>
                  </from>
                  <to>
                    <xdr:col>0</xdr:col>
                    <xdr:colOff>45720</xdr:colOff>
                    <xdr:row>0</xdr:row>
                    <xdr:rowOff>45720</xdr:rowOff>
                  </to>
                </anchor>
              </controlPr>
            </control>
          </mc:Choice>
        </mc:AlternateContent>
        <mc:AlternateContent xmlns:mc="http://schemas.openxmlformats.org/markup-compatibility/2006">
          <mc:Choice Requires="x14">
            <control shapeId="1052" r:id="rId15" name="Check Box 28">
              <controlPr defaultSize="0" autoFill="0" autoLine="0" autoPict="0">
                <anchor moveWithCells="1">
                  <from>
                    <xdr:col>0</xdr:col>
                    <xdr:colOff>45720</xdr:colOff>
                    <xdr:row>0</xdr:row>
                    <xdr:rowOff>68580</xdr:rowOff>
                  </from>
                  <to>
                    <xdr:col>0</xdr:col>
                    <xdr:colOff>45720</xdr:colOff>
                    <xdr:row>0</xdr:row>
                    <xdr:rowOff>68580</xdr:rowOff>
                  </to>
                </anchor>
              </controlPr>
            </control>
          </mc:Choice>
        </mc:AlternateContent>
        <mc:AlternateContent xmlns:mc="http://schemas.openxmlformats.org/markup-compatibility/2006">
          <mc:Choice Requires="x14">
            <control shapeId="1053" r:id="rId16" name="Check Box 29">
              <controlPr defaultSize="0" autoFill="0" autoLine="0" autoPict="0">
                <anchor moveWithCells="1">
                  <from>
                    <xdr:col>0</xdr:col>
                    <xdr:colOff>45720</xdr:colOff>
                    <xdr:row>0</xdr:row>
                    <xdr:rowOff>68580</xdr:rowOff>
                  </from>
                  <to>
                    <xdr:col>0</xdr:col>
                    <xdr:colOff>45720</xdr:colOff>
                    <xdr:row>0</xdr:row>
                    <xdr:rowOff>68580</xdr:rowOff>
                  </to>
                </anchor>
              </controlPr>
            </control>
          </mc:Choice>
        </mc:AlternateContent>
        <mc:AlternateContent xmlns:mc="http://schemas.openxmlformats.org/markup-compatibility/2006">
          <mc:Choice Requires="x14">
            <control shapeId="1054" r:id="rId17" name="Check Box 30">
              <controlPr defaultSize="0" autoFill="0" autoLine="0" autoPict="0">
                <anchor moveWithCells="1">
                  <from>
                    <xdr:col>0</xdr:col>
                    <xdr:colOff>45720</xdr:colOff>
                    <xdr:row>0</xdr:row>
                    <xdr:rowOff>68580</xdr:rowOff>
                  </from>
                  <to>
                    <xdr:col>0</xdr:col>
                    <xdr:colOff>45720</xdr:colOff>
                    <xdr:row>0</xdr:row>
                    <xdr:rowOff>68580</xdr:rowOff>
                  </to>
                </anchor>
              </controlPr>
            </control>
          </mc:Choice>
        </mc:AlternateContent>
        <mc:AlternateContent xmlns:mc="http://schemas.openxmlformats.org/markup-compatibility/2006">
          <mc:Choice Requires="x14">
            <control shapeId="1055" r:id="rId18" name="Check Box 31">
              <controlPr defaultSize="0" autoFill="0" autoLine="0" autoPict="0">
                <anchor moveWithCells="1">
                  <from>
                    <xdr:col>0</xdr:col>
                    <xdr:colOff>45720</xdr:colOff>
                    <xdr:row>0</xdr:row>
                    <xdr:rowOff>68580</xdr:rowOff>
                  </from>
                  <to>
                    <xdr:col>0</xdr:col>
                    <xdr:colOff>45720</xdr:colOff>
                    <xdr:row>0</xdr:row>
                    <xdr:rowOff>68580</xdr:rowOff>
                  </to>
                </anchor>
              </controlPr>
            </control>
          </mc:Choice>
        </mc:AlternateContent>
        <mc:AlternateContent xmlns:mc="http://schemas.openxmlformats.org/markup-compatibility/2006">
          <mc:Choice Requires="x14">
            <control shapeId="1056" r:id="rId19" name="Check Box 32">
              <controlPr defaultSize="0" autoFill="0" autoLine="0" autoPict="0">
                <anchor moveWithCells="1">
                  <from>
                    <xdr:col>0</xdr:col>
                    <xdr:colOff>45720</xdr:colOff>
                    <xdr:row>0</xdr:row>
                    <xdr:rowOff>76200</xdr:rowOff>
                  </from>
                  <to>
                    <xdr:col>0</xdr:col>
                    <xdr:colOff>45720</xdr:colOff>
                    <xdr:row>0</xdr:row>
                    <xdr:rowOff>76200</xdr:rowOff>
                  </to>
                </anchor>
              </controlPr>
            </control>
          </mc:Choice>
        </mc:AlternateContent>
        <mc:AlternateContent xmlns:mc="http://schemas.openxmlformats.org/markup-compatibility/2006">
          <mc:Choice Requires="x14">
            <control shapeId="1057" r:id="rId20" name="Check Box 33">
              <controlPr defaultSize="0" autoFill="0" autoLine="0" autoPict="0">
                <anchor moveWithCells="1">
                  <from>
                    <xdr:col>0</xdr:col>
                    <xdr:colOff>45720</xdr:colOff>
                    <xdr:row>0</xdr:row>
                    <xdr:rowOff>76200</xdr:rowOff>
                  </from>
                  <to>
                    <xdr:col>0</xdr:col>
                    <xdr:colOff>45720</xdr:colOff>
                    <xdr:row>0</xdr:row>
                    <xdr:rowOff>76200</xdr:rowOff>
                  </to>
                </anchor>
              </controlPr>
            </control>
          </mc:Choice>
        </mc:AlternateContent>
        <mc:AlternateContent xmlns:mc="http://schemas.openxmlformats.org/markup-compatibility/2006">
          <mc:Choice Requires="x14">
            <control shapeId="1058" r:id="rId21" name="Check Box 34">
              <controlPr defaultSize="0" autoFill="0" autoLine="0" autoPict="0">
                <anchor moveWithCells="1">
                  <from>
                    <xdr:col>0</xdr:col>
                    <xdr:colOff>45720</xdr:colOff>
                    <xdr:row>0</xdr:row>
                    <xdr:rowOff>83820</xdr:rowOff>
                  </from>
                  <to>
                    <xdr:col>0</xdr:col>
                    <xdr:colOff>45720</xdr:colOff>
                    <xdr:row>0</xdr:row>
                    <xdr:rowOff>106680</xdr:rowOff>
                  </to>
                </anchor>
              </controlPr>
            </control>
          </mc:Choice>
        </mc:AlternateContent>
        <mc:AlternateContent xmlns:mc="http://schemas.openxmlformats.org/markup-compatibility/2006">
          <mc:Choice Requires="x14">
            <control shapeId="1059" r:id="rId22" name="Check Box 35">
              <controlPr defaultSize="0" autoFill="0" autoLine="0" autoPict="0">
                <anchor moveWithCells="1">
                  <from>
                    <xdr:col>0</xdr:col>
                    <xdr:colOff>45720</xdr:colOff>
                    <xdr:row>0</xdr:row>
                    <xdr:rowOff>83820</xdr:rowOff>
                  </from>
                  <to>
                    <xdr:col>0</xdr:col>
                    <xdr:colOff>45720</xdr:colOff>
                    <xdr:row>0</xdr:row>
                    <xdr:rowOff>83820</xdr:rowOff>
                  </to>
                </anchor>
              </controlPr>
            </control>
          </mc:Choice>
        </mc:AlternateContent>
        <mc:AlternateContent xmlns:mc="http://schemas.openxmlformats.org/markup-compatibility/2006">
          <mc:Choice Requires="x14">
            <control shapeId="1060" r:id="rId23" name="Check Box 36">
              <controlPr defaultSize="0" autoFill="0" autoLine="0" autoPict="0">
                <anchor moveWithCells="1">
                  <from>
                    <xdr:col>0</xdr:col>
                    <xdr:colOff>45720</xdr:colOff>
                    <xdr:row>0</xdr:row>
                    <xdr:rowOff>106680</xdr:rowOff>
                  </from>
                  <to>
                    <xdr:col>0</xdr:col>
                    <xdr:colOff>45720</xdr:colOff>
                    <xdr:row>0</xdr:row>
                    <xdr:rowOff>106680</xdr:rowOff>
                  </to>
                </anchor>
              </controlPr>
            </control>
          </mc:Choice>
        </mc:AlternateContent>
        <mc:AlternateContent xmlns:mc="http://schemas.openxmlformats.org/markup-compatibility/2006">
          <mc:Choice Requires="x14">
            <control shapeId="1061" r:id="rId24" name="Check Box 37">
              <controlPr defaultSize="0" autoFill="0" autoLine="0" autoPict="0">
                <anchor moveWithCells="1">
                  <from>
                    <xdr:col>0</xdr:col>
                    <xdr:colOff>45720</xdr:colOff>
                    <xdr:row>0</xdr:row>
                    <xdr:rowOff>160020</xdr:rowOff>
                  </from>
                  <to>
                    <xdr:col>0</xdr:col>
                    <xdr:colOff>45720</xdr:colOff>
                    <xdr:row>0</xdr:row>
                    <xdr:rowOff>160020</xdr:rowOff>
                  </to>
                </anchor>
              </controlPr>
            </control>
          </mc:Choice>
        </mc:AlternateContent>
        <mc:AlternateContent xmlns:mc="http://schemas.openxmlformats.org/markup-compatibility/2006">
          <mc:Choice Requires="x14">
            <control shapeId="1067" r:id="rId25" name="Check Box 43">
              <controlPr defaultSize="0" autoFill="0" autoLine="0" autoPict="0">
                <anchor moveWithCells="1">
                  <from>
                    <xdr:col>0</xdr:col>
                    <xdr:colOff>45720</xdr:colOff>
                    <xdr:row>1</xdr:row>
                    <xdr:rowOff>106680</xdr:rowOff>
                  </from>
                  <to>
                    <xdr:col>0</xdr:col>
                    <xdr:colOff>45720</xdr:colOff>
                    <xdr:row>1</xdr:row>
                    <xdr:rowOff>106680</xdr:rowOff>
                  </to>
                </anchor>
              </controlPr>
            </control>
          </mc:Choice>
        </mc:AlternateContent>
        <mc:AlternateContent xmlns:mc="http://schemas.openxmlformats.org/markup-compatibility/2006">
          <mc:Choice Requires="x14">
            <control shapeId="1069" r:id="rId26" name="Check Box 45">
              <controlPr defaultSize="0" autoFill="0" autoLine="0" autoPict="0">
                <anchor moveWithCells="1">
                  <from>
                    <xdr:col>0</xdr:col>
                    <xdr:colOff>45720</xdr:colOff>
                    <xdr:row>2</xdr:row>
                    <xdr:rowOff>45720</xdr:rowOff>
                  </from>
                  <to>
                    <xdr:col>0</xdr:col>
                    <xdr:colOff>45720</xdr:colOff>
                    <xdr:row>2</xdr:row>
                    <xdr:rowOff>45720</xdr:rowOff>
                  </to>
                </anchor>
              </controlPr>
            </control>
          </mc:Choice>
        </mc:AlternateContent>
        <mc:AlternateContent xmlns:mc="http://schemas.openxmlformats.org/markup-compatibility/2006">
          <mc:Choice Requires="x14">
            <control shapeId="1071" r:id="rId27" name="Check Box 47">
              <controlPr defaultSize="0" autoFill="0" autoLine="0" autoPict="0">
                <anchor moveWithCells="1">
                  <from>
                    <xdr:col>0</xdr:col>
                    <xdr:colOff>45720</xdr:colOff>
                    <xdr:row>2</xdr:row>
                    <xdr:rowOff>68580</xdr:rowOff>
                  </from>
                  <to>
                    <xdr:col>0</xdr:col>
                    <xdr:colOff>45720</xdr:colOff>
                    <xdr:row>2</xdr:row>
                    <xdr:rowOff>68580</xdr:rowOff>
                  </to>
                </anchor>
              </controlPr>
            </control>
          </mc:Choice>
        </mc:AlternateContent>
        <mc:AlternateContent xmlns:mc="http://schemas.openxmlformats.org/markup-compatibility/2006">
          <mc:Choice Requires="x14">
            <control shapeId="1072" r:id="rId28" name="Check Box 48">
              <controlPr defaultSize="0" autoFill="0" autoLine="0" autoPict="0">
                <anchor moveWithCells="1">
                  <from>
                    <xdr:col>0</xdr:col>
                    <xdr:colOff>45720</xdr:colOff>
                    <xdr:row>2</xdr:row>
                    <xdr:rowOff>68580</xdr:rowOff>
                  </from>
                  <to>
                    <xdr:col>0</xdr:col>
                    <xdr:colOff>45720</xdr:colOff>
                    <xdr:row>2</xdr:row>
                    <xdr:rowOff>68580</xdr:rowOff>
                  </to>
                </anchor>
              </controlPr>
            </control>
          </mc:Choice>
        </mc:AlternateContent>
        <mc:AlternateContent xmlns:mc="http://schemas.openxmlformats.org/markup-compatibility/2006">
          <mc:Choice Requires="x14">
            <control shapeId="1073" r:id="rId29" name="Check Box 49">
              <controlPr defaultSize="0" autoFill="0" autoLine="0" autoPict="0">
                <anchor moveWithCells="1">
                  <from>
                    <xdr:col>0</xdr:col>
                    <xdr:colOff>45720</xdr:colOff>
                    <xdr:row>2</xdr:row>
                    <xdr:rowOff>83820</xdr:rowOff>
                  </from>
                  <to>
                    <xdr:col>0</xdr:col>
                    <xdr:colOff>45720</xdr:colOff>
                    <xdr:row>2</xdr:row>
                    <xdr:rowOff>83820</xdr:rowOff>
                  </to>
                </anchor>
              </controlPr>
            </control>
          </mc:Choice>
        </mc:AlternateContent>
        <mc:AlternateContent xmlns:mc="http://schemas.openxmlformats.org/markup-compatibility/2006">
          <mc:Choice Requires="x14">
            <control shapeId="1074" r:id="rId30" name="Check Box 50">
              <controlPr defaultSize="0" autoFill="0" autoLine="0" autoPict="0">
                <anchor moveWithCells="1">
                  <from>
                    <xdr:col>0</xdr:col>
                    <xdr:colOff>45720</xdr:colOff>
                    <xdr:row>2</xdr:row>
                    <xdr:rowOff>106680</xdr:rowOff>
                  </from>
                  <to>
                    <xdr:col>0</xdr:col>
                    <xdr:colOff>45720</xdr:colOff>
                    <xdr:row>2</xdr:row>
                    <xdr:rowOff>106680</xdr:rowOff>
                  </to>
                </anchor>
              </controlPr>
            </control>
          </mc:Choice>
        </mc:AlternateContent>
        <mc:AlternateContent xmlns:mc="http://schemas.openxmlformats.org/markup-compatibility/2006">
          <mc:Choice Requires="x14">
            <control shapeId="1075" r:id="rId31" name="Check Box 51">
              <controlPr defaultSize="0" autoFill="0" autoLine="0" autoPict="0">
                <anchor moveWithCells="1">
                  <from>
                    <xdr:col>0</xdr:col>
                    <xdr:colOff>45720</xdr:colOff>
                    <xdr:row>2</xdr:row>
                    <xdr:rowOff>106680</xdr:rowOff>
                  </from>
                  <to>
                    <xdr:col>0</xdr:col>
                    <xdr:colOff>45720</xdr:colOff>
                    <xdr:row>2</xdr:row>
                    <xdr:rowOff>106680</xdr:rowOff>
                  </to>
                </anchor>
              </controlPr>
            </control>
          </mc:Choice>
        </mc:AlternateContent>
        <mc:AlternateContent xmlns:mc="http://schemas.openxmlformats.org/markup-compatibility/2006">
          <mc:Choice Requires="x14">
            <control shapeId="1076" r:id="rId32" name="Check Box 52">
              <controlPr defaultSize="0" autoFill="0" autoLine="0" autoPict="0">
                <anchor moveWithCells="1">
                  <from>
                    <xdr:col>0</xdr:col>
                    <xdr:colOff>45720</xdr:colOff>
                    <xdr:row>2</xdr:row>
                    <xdr:rowOff>45720</xdr:rowOff>
                  </from>
                  <to>
                    <xdr:col>0</xdr:col>
                    <xdr:colOff>45720</xdr:colOff>
                    <xdr:row>2</xdr:row>
                    <xdr:rowOff>45720</xdr:rowOff>
                  </to>
                </anchor>
              </controlPr>
            </control>
          </mc:Choice>
        </mc:AlternateContent>
        <mc:AlternateContent xmlns:mc="http://schemas.openxmlformats.org/markup-compatibility/2006">
          <mc:Choice Requires="x14">
            <control shapeId="1077" r:id="rId33" name="Check Box 53">
              <controlPr defaultSize="0" autoFill="0" autoLine="0" autoPict="0">
                <anchor moveWithCells="1">
                  <from>
                    <xdr:col>0</xdr:col>
                    <xdr:colOff>45720</xdr:colOff>
                    <xdr:row>2</xdr:row>
                    <xdr:rowOff>106680</xdr:rowOff>
                  </from>
                  <to>
                    <xdr:col>0</xdr:col>
                    <xdr:colOff>45720</xdr:colOff>
                    <xdr:row>2</xdr:row>
                    <xdr:rowOff>106680</xdr:rowOff>
                  </to>
                </anchor>
              </controlPr>
            </control>
          </mc:Choice>
        </mc:AlternateContent>
        <mc:AlternateContent xmlns:mc="http://schemas.openxmlformats.org/markup-compatibility/2006">
          <mc:Choice Requires="x14">
            <control shapeId="1078" r:id="rId34" name="Check Box 54">
              <controlPr defaultSize="0" autoFill="0" autoLine="0" autoPict="0">
                <anchor moveWithCells="1">
                  <from>
                    <xdr:col>0</xdr:col>
                    <xdr:colOff>45720</xdr:colOff>
                    <xdr:row>2</xdr:row>
                    <xdr:rowOff>106680</xdr:rowOff>
                  </from>
                  <to>
                    <xdr:col>0</xdr:col>
                    <xdr:colOff>45720</xdr:colOff>
                    <xdr:row>2</xdr:row>
                    <xdr:rowOff>114300</xdr:rowOff>
                  </to>
                </anchor>
              </controlPr>
            </control>
          </mc:Choice>
        </mc:AlternateContent>
        <mc:AlternateContent xmlns:mc="http://schemas.openxmlformats.org/markup-compatibility/2006">
          <mc:Choice Requires="x14">
            <control shapeId="1079" r:id="rId35" name="Check Box 55">
              <controlPr defaultSize="0" autoFill="0" autoLine="0" autoPict="0">
                <anchor moveWithCells="1">
                  <from>
                    <xdr:col>0</xdr:col>
                    <xdr:colOff>45720</xdr:colOff>
                    <xdr:row>2</xdr:row>
                    <xdr:rowOff>114300</xdr:rowOff>
                  </from>
                  <to>
                    <xdr:col>0</xdr:col>
                    <xdr:colOff>45720</xdr:colOff>
                    <xdr:row>2</xdr:row>
                    <xdr:rowOff>114300</xdr:rowOff>
                  </to>
                </anchor>
              </controlPr>
            </control>
          </mc:Choice>
        </mc:AlternateContent>
        <mc:AlternateContent xmlns:mc="http://schemas.openxmlformats.org/markup-compatibility/2006">
          <mc:Choice Requires="x14">
            <control shapeId="1080" r:id="rId36" name="Check Box 56">
              <controlPr defaultSize="0" autoFill="0" autoLine="0" autoPict="0">
                <anchor moveWithCells="1">
                  <from>
                    <xdr:col>0</xdr:col>
                    <xdr:colOff>45720</xdr:colOff>
                    <xdr:row>2</xdr:row>
                    <xdr:rowOff>144780</xdr:rowOff>
                  </from>
                  <to>
                    <xdr:col>0</xdr:col>
                    <xdr:colOff>45720</xdr:colOff>
                    <xdr:row>2</xdr:row>
                    <xdr:rowOff>144780</xdr:rowOff>
                  </to>
                </anchor>
              </controlPr>
            </control>
          </mc:Choice>
        </mc:AlternateContent>
        <mc:AlternateContent xmlns:mc="http://schemas.openxmlformats.org/markup-compatibility/2006">
          <mc:Choice Requires="x14">
            <control shapeId="1081" r:id="rId37" name="Check Box 57">
              <controlPr defaultSize="0" autoFill="0" autoLine="0" autoPict="0">
                <anchor moveWithCells="1">
                  <from>
                    <xdr:col>0</xdr:col>
                    <xdr:colOff>45720</xdr:colOff>
                    <xdr:row>2</xdr:row>
                    <xdr:rowOff>144780</xdr:rowOff>
                  </from>
                  <to>
                    <xdr:col>0</xdr:col>
                    <xdr:colOff>45720</xdr:colOff>
                    <xdr:row>2</xdr:row>
                    <xdr:rowOff>144780</xdr:rowOff>
                  </to>
                </anchor>
              </controlPr>
            </control>
          </mc:Choice>
        </mc:AlternateContent>
        <mc:AlternateContent xmlns:mc="http://schemas.openxmlformats.org/markup-compatibility/2006">
          <mc:Choice Requires="x14">
            <control shapeId="1082" r:id="rId38" name="Check Box 58">
              <controlPr defaultSize="0" autoFill="0" autoLine="0" autoPict="0">
                <anchor moveWithCells="1">
                  <from>
                    <xdr:col>0</xdr:col>
                    <xdr:colOff>45720</xdr:colOff>
                    <xdr:row>2</xdr:row>
                    <xdr:rowOff>152400</xdr:rowOff>
                  </from>
                  <to>
                    <xdr:col>0</xdr:col>
                    <xdr:colOff>45720</xdr:colOff>
                    <xdr:row>2</xdr:row>
                    <xdr:rowOff>152400</xdr:rowOff>
                  </to>
                </anchor>
              </controlPr>
            </control>
          </mc:Choice>
        </mc:AlternateContent>
        <mc:AlternateContent xmlns:mc="http://schemas.openxmlformats.org/markup-compatibility/2006">
          <mc:Choice Requires="x14">
            <control shapeId="1083" r:id="rId39" name="Check Box 59">
              <controlPr defaultSize="0" autoFill="0" autoLine="0" autoPict="0">
                <anchor moveWithCells="1">
                  <from>
                    <xdr:col>0</xdr:col>
                    <xdr:colOff>45720</xdr:colOff>
                    <xdr:row>2</xdr:row>
                    <xdr:rowOff>152400</xdr:rowOff>
                  </from>
                  <to>
                    <xdr:col>0</xdr:col>
                    <xdr:colOff>45720</xdr:colOff>
                    <xdr:row>2</xdr:row>
                    <xdr:rowOff>160020</xdr:rowOff>
                  </to>
                </anchor>
              </controlPr>
            </control>
          </mc:Choice>
        </mc:AlternateContent>
        <mc:AlternateContent xmlns:mc="http://schemas.openxmlformats.org/markup-compatibility/2006">
          <mc:Choice Requires="x14">
            <control shapeId="1084" r:id="rId40" name="Check Box 60">
              <controlPr defaultSize="0" autoFill="0" autoLine="0" autoPict="0">
                <anchor moveWithCells="1">
                  <from>
                    <xdr:col>0</xdr:col>
                    <xdr:colOff>45720</xdr:colOff>
                    <xdr:row>2</xdr:row>
                    <xdr:rowOff>160020</xdr:rowOff>
                  </from>
                  <to>
                    <xdr:col>0</xdr:col>
                    <xdr:colOff>45720</xdr:colOff>
                    <xdr:row>2</xdr:row>
                    <xdr:rowOff>160020</xdr:rowOff>
                  </to>
                </anchor>
              </controlPr>
            </control>
          </mc:Choice>
        </mc:AlternateContent>
        <mc:AlternateContent xmlns:mc="http://schemas.openxmlformats.org/markup-compatibility/2006">
          <mc:Choice Requires="x14">
            <control shapeId="1085" r:id="rId41" name="Check Box 61">
              <controlPr defaultSize="0" autoFill="0" autoLine="0" autoPict="0">
                <anchor moveWithCells="1">
                  <from>
                    <xdr:col>0</xdr:col>
                    <xdr:colOff>45720</xdr:colOff>
                    <xdr:row>0</xdr:row>
                    <xdr:rowOff>121920</xdr:rowOff>
                  </from>
                  <to>
                    <xdr:col>0</xdr:col>
                    <xdr:colOff>45720</xdr:colOff>
                    <xdr:row>0</xdr:row>
                    <xdr:rowOff>121920</xdr:rowOff>
                  </to>
                </anchor>
              </controlPr>
            </control>
          </mc:Choice>
        </mc:AlternateContent>
        <mc:AlternateContent xmlns:mc="http://schemas.openxmlformats.org/markup-compatibility/2006">
          <mc:Choice Requires="x14">
            <control shapeId="1086" r:id="rId42" name="Check Box 62">
              <controlPr defaultSize="0" autoFill="0" autoLine="0" autoPict="0">
                <anchor moveWithCells="1">
                  <from>
                    <xdr:col>0</xdr:col>
                    <xdr:colOff>45720</xdr:colOff>
                    <xdr:row>0</xdr:row>
                    <xdr:rowOff>144780</xdr:rowOff>
                  </from>
                  <to>
                    <xdr:col>0</xdr:col>
                    <xdr:colOff>45720</xdr:colOff>
                    <xdr:row>0</xdr:row>
                    <xdr:rowOff>144780</xdr:rowOff>
                  </to>
                </anchor>
              </controlPr>
            </control>
          </mc:Choice>
        </mc:AlternateContent>
        <mc:AlternateContent xmlns:mc="http://schemas.openxmlformats.org/markup-compatibility/2006">
          <mc:Choice Requires="x14">
            <control shapeId="1087" r:id="rId43" name="Check Box 63">
              <controlPr defaultSize="0" autoFill="0" autoLine="0" autoPict="0">
                <anchor moveWithCells="1">
                  <from>
                    <xdr:col>0</xdr:col>
                    <xdr:colOff>45720</xdr:colOff>
                    <xdr:row>0</xdr:row>
                    <xdr:rowOff>152400</xdr:rowOff>
                  </from>
                  <to>
                    <xdr:col>0</xdr:col>
                    <xdr:colOff>45720</xdr:colOff>
                    <xdr:row>0</xdr:row>
                    <xdr:rowOff>152400</xdr:rowOff>
                  </to>
                </anchor>
              </controlPr>
            </control>
          </mc:Choice>
        </mc:AlternateContent>
        <mc:AlternateContent xmlns:mc="http://schemas.openxmlformats.org/markup-compatibility/2006">
          <mc:Choice Requires="x14">
            <control shapeId="1088" r:id="rId44" name="Check Box 64">
              <controlPr defaultSize="0" autoFill="0" autoLine="0" autoPict="0">
                <anchor moveWithCells="1">
                  <from>
                    <xdr:col>0</xdr:col>
                    <xdr:colOff>45720</xdr:colOff>
                    <xdr:row>0</xdr:row>
                    <xdr:rowOff>152400</xdr:rowOff>
                  </from>
                  <to>
                    <xdr:col>0</xdr:col>
                    <xdr:colOff>45720</xdr:colOff>
                    <xdr:row>0</xdr:row>
                    <xdr:rowOff>152400</xdr:rowOff>
                  </to>
                </anchor>
              </controlPr>
            </control>
          </mc:Choice>
        </mc:AlternateContent>
        <mc:AlternateContent xmlns:mc="http://schemas.openxmlformats.org/markup-compatibility/2006">
          <mc:Choice Requires="x14">
            <control shapeId="1089" r:id="rId45" name="Check Box 65">
              <controlPr defaultSize="0" autoFill="0" autoLine="0" autoPict="0">
                <anchor moveWithCells="1">
                  <from>
                    <xdr:col>0</xdr:col>
                    <xdr:colOff>45720</xdr:colOff>
                    <xdr:row>0</xdr:row>
                    <xdr:rowOff>144780</xdr:rowOff>
                  </from>
                  <to>
                    <xdr:col>0</xdr:col>
                    <xdr:colOff>45720</xdr:colOff>
                    <xdr:row>0</xdr:row>
                    <xdr:rowOff>144780</xdr:rowOff>
                  </to>
                </anchor>
              </controlPr>
            </control>
          </mc:Choice>
        </mc:AlternateContent>
        <mc:AlternateContent xmlns:mc="http://schemas.openxmlformats.org/markup-compatibility/2006">
          <mc:Choice Requires="x14">
            <control shapeId="1090" r:id="rId46" name="Check Box 66">
              <controlPr defaultSize="0" autoFill="0" autoLine="0" autoPict="0">
                <anchor moveWithCells="1">
                  <from>
                    <xdr:col>0</xdr:col>
                    <xdr:colOff>45720</xdr:colOff>
                    <xdr:row>0</xdr:row>
                    <xdr:rowOff>144780</xdr:rowOff>
                  </from>
                  <to>
                    <xdr:col>0</xdr:col>
                    <xdr:colOff>45720</xdr:colOff>
                    <xdr:row>0</xdr:row>
                    <xdr:rowOff>144780</xdr:rowOff>
                  </to>
                </anchor>
              </controlPr>
            </control>
          </mc:Choice>
        </mc:AlternateContent>
        <mc:AlternateContent xmlns:mc="http://schemas.openxmlformats.org/markup-compatibility/2006">
          <mc:Choice Requires="x14">
            <control shapeId="1196" r:id="rId47" name="Check Box 172">
              <controlPr defaultSize="0" autoFill="0" autoLine="0" autoPict="0">
                <anchor moveWithCells="1">
                  <from>
                    <xdr:col>3</xdr:col>
                    <xdr:colOff>0</xdr:colOff>
                    <xdr:row>3</xdr:row>
                    <xdr:rowOff>7620</xdr:rowOff>
                  </from>
                  <to>
                    <xdr:col>3</xdr:col>
                    <xdr:colOff>0</xdr:colOff>
                    <xdr:row>3</xdr:row>
                    <xdr:rowOff>7620</xdr:rowOff>
                  </to>
                </anchor>
              </controlPr>
            </control>
          </mc:Choice>
        </mc:AlternateContent>
        <mc:AlternateContent xmlns:mc="http://schemas.openxmlformats.org/markup-compatibility/2006">
          <mc:Choice Requires="x14">
            <control shapeId="1197" r:id="rId48" name="Check Box 173">
              <controlPr defaultSize="0" autoFill="0" autoLine="0" autoPict="0">
                <anchor moveWithCells="1">
                  <from>
                    <xdr:col>3</xdr:col>
                    <xdr:colOff>0</xdr:colOff>
                    <xdr:row>3</xdr:row>
                    <xdr:rowOff>30480</xdr:rowOff>
                  </from>
                  <to>
                    <xdr:col>3</xdr:col>
                    <xdr:colOff>0</xdr:colOff>
                    <xdr:row>3</xdr:row>
                    <xdr:rowOff>30480</xdr:rowOff>
                  </to>
                </anchor>
              </controlPr>
            </control>
          </mc:Choice>
        </mc:AlternateContent>
        <mc:AlternateContent xmlns:mc="http://schemas.openxmlformats.org/markup-compatibility/2006">
          <mc:Choice Requires="x14">
            <control shapeId="1198" r:id="rId49" name="Check Box 174">
              <controlPr defaultSize="0" autoFill="0" autoLine="0" autoPict="0">
                <anchor moveWithCells="1">
                  <from>
                    <xdr:col>3</xdr:col>
                    <xdr:colOff>0</xdr:colOff>
                    <xdr:row>3</xdr:row>
                    <xdr:rowOff>106680</xdr:rowOff>
                  </from>
                  <to>
                    <xdr:col>3</xdr:col>
                    <xdr:colOff>0</xdr:colOff>
                    <xdr:row>3</xdr:row>
                    <xdr:rowOff>106680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8"/>
  <sheetViews>
    <sheetView topLeftCell="A5" zoomScale="70" zoomScaleNormal="70" workbookViewId="0">
      <selection activeCell="B15" sqref="B15:I15"/>
    </sheetView>
  </sheetViews>
  <sheetFormatPr defaultColWidth="9.109375" defaultRowHeight="14.4" x14ac:dyDescent="0.3"/>
  <cols>
    <col min="1" max="1" width="24.44140625" style="177" customWidth="1"/>
    <col min="2" max="2" width="24.5546875" style="177" customWidth="1"/>
    <col min="3" max="3" width="14.6640625" style="177" customWidth="1"/>
    <col min="4" max="4" width="18" style="177" customWidth="1"/>
    <col min="5" max="6" width="16.6640625" style="177" customWidth="1"/>
    <col min="7" max="7" width="15.44140625" style="177" customWidth="1"/>
    <col min="8" max="8" width="30.6640625" style="177" customWidth="1"/>
    <col min="9" max="9" width="23.88671875" style="177" customWidth="1"/>
    <col min="10" max="10" width="40.6640625" style="177" customWidth="1"/>
    <col min="11" max="11" width="7.6640625" style="177" customWidth="1"/>
    <col min="12" max="16384" width="9.109375" style="177"/>
  </cols>
  <sheetData>
    <row r="1" spans="1:10" ht="44.25" customHeight="1" thickBot="1" x14ac:dyDescent="0.55000000000000004">
      <c r="A1" s="223" t="s">
        <v>411</v>
      </c>
      <c r="B1" s="224"/>
      <c r="C1" s="224"/>
      <c r="D1" s="224"/>
      <c r="E1" s="224"/>
      <c r="F1" s="224"/>
      <c r="G1" s="224"/>
      <c r="H1" s="224"/>
      <c r="I1" s="224"/>
      <c r="J1" s="225"/>
    </row>
    <row r="2" spans="1:10" ht="31.5" customHeight="1" thickBot="1" x14ac:dyDescent="0.35">
      <c r="A2" s="194"/>
      <c r="B2" s="226" t="s">
        <v>410</v>
      </c>
      <c r="C2" s="227"/>
      <c r="D2" s="227"/>
      <c r="E2" s="227"/>
      <c r="F2" s="227"/>
      <c r="G2" s="227"/>
      <c r="H2" s="227"/>
      <c r="I2" s="228"/>
      <c r="J2" s="196"/>
    </row>
    <row r="3" spans="1:10" ht="15.6" x14ac:dyDescent="0.3">
      <c r="A3" s="229" t="s">
        <v>409</v>
      </c>
      <c r="B3" s="231" t="s">
        <v>408</v>
      </c>
      <c r="C3" s="195"/>
      <c r="D3" s="195"/>
      <c r="E3" s="195"/>
      <c r="F3" s="195"/>
      <c r="G3" s="233" t="s">
        <v>407</v>
      </c>
      <c r="H3" s="195"/>
      <c r="I3" s="195"/>
      <c r="J3" s="235" t="s">
        <v>406</v>
      </c>
    </row>
    <row r="4" spans="1:10" ht="48" customHeight="1" thickBot="1" x14ac:dyDescent="0.35">
      <c r="A4" s="230"/>
      <c r="B4" s="232"/>
      <c r="C4" s="193"/>
      <c r="D4" s="193"/>
      <c r="E4" s="193"/>
      <c r="F4" s="193"/>
      <c r="G4" s="234"/>
      <c r="H4" s="193"/>
      <c r="I4" s="193"/>
      <c r="J4" s="236"/>
    </row>
    <row r="5" spans="1:10" ht="63" thickBot="1" x14ac:dyDescent="0.35">
      <c r="A5" s="194"/>
      <c r="B5" s="193" t="s">
        <v>405</v>
      </c>
      <c r="C5" s="193" t="s">
        <v>404</v>
      </c>
      <c r="D5" s="193" t="s">
        <v>403</v>
      </c>
      <c r="E5" s="193" t="s">
        <v>402</v>
      </c>
      <c r="F5" s="193" t="s">
        <v>401</v>
      </c>
      <c r="G5" s="193" t="s">
        <v>400</v>
      </c>
      <c r="H5" s="193" t="s">
        <v>399</v>
      </c>
      <c r="I5" s="193" t="s">
        <v>398</v>
      </c>
      <c r="J5" s="190" t="s">
        <v>397</v>
      </c>
    </row>
    <row r="6" spans="1:10" ht="16.2" thickBot="1" x14ac:dyDescent="0.35">
      <c r="A6" s="192" t="s">
        <v>396</v>
      </c>
      <c r="B6" s="191"/>
      <c r="C6" s="191"/>
      <c r="D6" s="191"/>
      <c r="E6" s="191"/>
      <c r="F6" s="191"/>
      <c r="G6" s="191"/>
      <c r="H6" s="191"/>
      <c r="I6" s="191"/>
      <c r="J6" s="190" t="s">
        <v>395</v>
      </c>
    </row>
    <row r="7" spans="1:10" ht="65.25" customHeight="1" thickBot="1" x14ac:dyDescent="0.35">
      <c r="A7" s="184" t="s">
        <v>394</v>
      </c>
      <c r="B7" s="189"/>
      <c r="C7" s="189"/>
      <c r="D7" s="189"/>
      <c r="E7" s="189"/>
      <c r="F7" s="189"/>
      <c r="G7" s="189"/>
      <c r="H7" s="189"/>
      <c r="I7" s="189"/>
      <c r="J7" s="185" t="s">
        <v>393</v>
      </c>
    </row>
    <row r="8" spans="1:10" ht="45.75" customHeight="1" thickBot="1" x14ac:dyDescent="0.35">
      <c r="A8" s="188" t="s">
        <v>392</v>
      </c>
      <c r="B8" s="189"/>
      <c r="C8" s="189"/>
      <c r="D8" s="189"/>
      <c r="E8" s="189"/>
      <c r="F8" s="189"/>
      <c r="G8" s="189"/>
      <c r="H8" s="189"/>
      <c r="I8" s="189"/>
      <c r="J8" s="237" t="s">
        <v>391</v>
      </c>
    </row>
    <row r="9" spans="1:10" ht="76.5" customHeight="1" thickBot="1" x14ac:dyDescent="0.35">
      <c r="A9" s="188" t="s">
        <v>390</v>
      </c>
      <c r="B9" s="183"/>
      <c r="C9" s="187"/>
      <c r="D9" s="187"/>
      <c r="E9" s="187"/>
      <c r="F9" s="183" t="s">
        <v>370</v>
      </c>
      <c r="G9" s="183" t="s">
        <v>389</v>
      </c>
      <c r="H9" s="182" t="s">
        <v>355</v>
      </c>
      <c r="I9" s="183" t="s">
        <v>388</v>
      </c>
      <c r="J9" s="238"/>
    </row>
    <row r="10" spans="1:10" ht="63" customHeight="1" thickBot="1" x14ac:dyDescent="0.35">
      <c r="A10" s="184" t="s">
        <v>387</v>
      </c>
      <c r="B10" s="183"/>
      <c r="C10" s="187"/>
      <c r="D10" s="183" t="s">
        <v>386</v>
      </c>
      <c r="E10" s="183" t="s">
        <v>371</v>
      </c>
      <c r="F10" s="183" t="s">
        <v>357</v>
      </c>
      <c r="G10" s="183" t="s">
        <v>385</v>
      </c>
      <c r="H10" s="183" t="s">
        <v>384</v>
      </c>
      <c r="I10" s="183" t="s">
        <v>383</v>
      </c>
      <c r="J10" s="181" t="s">
        <v>382</v>
      </c>
    </row>
    <row r="11" spans="1:10" ht="62.25" customHeight="1" thickBot="1" x14ac:dyDescent="0.35">
      <c r="A11" s="184" t="s">
        <v>381</v>
      </c>
      <c r="B11" s="183" t="s">
        <v>380</v>
      </c>
      <c r="C11" s="183" t="s">
        <v>360</v>
      </c>
      <c r="D11" s="183" t="s">
        <v>372</v>
      </c>
      <c r="E11" s="183" t="s">
        <v>371</v>
      </c>
      <c r="F11" s="183" t="s">
        <v>370</v>
      </c>
      <c r="G11" s="182" t="s">
        <v>356</v>
      </c>
      <c r="H11" s="182" t="s">
        <v>355</v>
      </c>
      <c r="I11" s="183" t="s">
        <v>379</v>
      </c>
      <c r="J11" s="181" t="s">
        <v>378</v>
      </c>
    </row>
    <row r="12" spans="1:10" ht="48.75" customHeight="1" thickBot="1" x14ac:dyDescent="0.35">
      <c r="A12" s="184" t="s">
        <v>377</v>
      </c>
      <c r="B12" s="182" t="s">
        <v>373</v>
      </c>
      <c r="C12" s="183" t="s">
        <v>360</v>
      </c>
      <c r="D12" s="183" t="s">
        <v>372</v>
      </c>
      <c r="E12" s="183" t="s">
        <v>371</v>
      </c>
      <c r="F12" s="183" t="s">
        <v>357</v>
      </c>
      <c r="G12" s="182" t="s">
        <v>356</v>
      </c>
      <c r="H12" s="182" t="s">
        <v>355</v>
      </c>
      <c r="I12" s="183" t="s">
        <v>376</v>
      </c>
      <c r="J12" s="181" t="s">
        <v>375</v>
      </c>
    </row>
    <row r="13" spans="1:10" ht="48" customHeight="1" thickBot="1" x14ac:dyDescent="0.35">
      <c r="A13" s="184" t="s">
        <v>374</v>
      </c>
      <c r="B13" s="182" t="s">
        <v>373</v>
      </c>
      <c r="C13" s="183" t="s">
        <v>360</v>
      </c>
      <c r="D13" s="183" t="s">
        <v>372</v>
      </c>
      <c r="E13" s="183" t="s">
        <v>371</v>
      </c>
      <c r="F13" s="183" t="s">
        <v>370</v>
      </c>
      <c r="G13" s="182" t="s">
        <v>356</v>
      </c>
      <c r="H13" s="182" t="s">
        <v>355</v>
      </c>
      <c r="I13" s="182"/>
      <c r="J13" s="186"/>
    </row>
    <row r="14" spans="1:10" ht="30" customHeight="1" thickBot="1" x14ac:dyDescent="0.35">
      <c r="A14" s="184" t="s">
        <v>369</v>
      </c>
      <c r="B14" s="239" t="s">
        <v>368</v>
      </c>
      <c r="C14" s="240"/>
      <c r="D14" s="240"/>
      <c r="E14" s="240"/>
      <c r="F14" s="240"/>
      <c r="G14" s="240"/>
      <c r="H14" s="240"/>
      <c r="I14" s="241"/>
      <c r="J14" s="185" t="s">
        <v>367</v>
      </c>
    </row>
    <row r="15" spans="1:10" ht="48.75" customHeight="1" thickBot="1" x14ac:dyDescent="0.35">
      <c r="A15" s="184" t="s">
        <v>366</v>
      </c>
      <c r="B15" s="239" t="s">
        <v>365</v>
      </c>
      <c r="C15" s="240"/>
      <c r="D15" s="240"/>
      <c r="E15" s="240"/>
      <c r="F15" s="240"/>
      <c r="G15" s="240"/>
      <c r="H15" s="240"/>
      <c r="I15" s="241"/>
      <c r="J15" s="185"/>
    </row>
    <row r="16" spans="1:10" ht="27.75" customHeight="1" thickBot="1" x14ac:dyDescent="0.35">
      <c r="A16" s="184" t="s">
        <v>364</v>
      </c>
      <c r="B16" s="239" t="s">
        <v>363</v>
      </c>
      <c r="C16" s="240"/>
      <c r="D16" s="240"/>
      <c r="E16" s="240"/>
      <c r="F16" s="240"/>
      <c r="G16" s="240"/>
      <c r="H16" s="240"/>
      <c r="I16" s="241"/>
      <c r="J16" s="185" t="s">
        <v>362</v>
      </c>
    </row>
    <row r="17" spans="1:10" ht="45.75" customHeight="1" thickBot="1" x14ac:dyDescent="0.35">
      <c r="A17" s="184" t="s">
        <v>361</v>
      </c>
      <c r="B17" s="182"/>
      <c r="C17" s="183" t="s">
        <v>360</v>
      </c>
      <c r="D17" s="183" t="s">
        <v>359</v>
      </c>
      <c r="E17" s="183" t="s">
        <v>358</v>
      </c>
      <c r="F17" s="183" t="s">
        <v>357</v>
      </c>
      <c r="G17" s="182" t="s">
        <v>356</v>
      </c>
      <c r="H17" s="182" t="s">
        <v>355</v>
      </c>
      <c r="I17" s="182"/>
      <c r="J17" s="181" t="s">
        <v>354</v>
      </c>
    </row>
    <row r="18" spans="1:10" ht="108" customHeight="1" thickBot="1" x14ac:dyDescent="0.35">
      <c r="A18" s="180" t="s">
        <v>353</v>
      </c>
      <c r="B18" s="179"/>
      <c r="C18" s="242" t="s">
        <v>352</v>
      </c>
      <c r="D18" s="243"/>
      <c r="E18" s="243"/>
      <c r="F18" s="243"/>
      <c r="G18" s="243"/>
      <c r="H18" s="243"/>
      <c r="I18" s="244"/>
      <c r="J18" s="178" t="s">
        <v>351</v>
      </c>
    </row>
  </sheetData>
  <mergeCells count="11">
    <mergeCell ref="J8:J9"/>
    <mergeCell ref="B14:I14"/>
    <mergeCell ref="B15:I15"/>
    <mergeCell ref="B16:I16"/>
    <mergeCell ref="C18:I18"/>
    <mergeCell ref="A1:J1"/>
    <mergeCell ref="B2:I2"/>
    <mergeCell ref="A3:A4"/>
    <mergeCell ref="B3:B4"/>
    <mergeCell ref="G3:G4"/>
    <mergeCell ref="J3:J4"/>
  </mergeCells>
  <pageMargins left="0.23622047244094491" right="0.23622047244094491" top="0.74803149606299213" bottom="0.74803149606299213" header="0.31496062992125984" footer="0.31496062992125984"/>
  <pageSetup paperSize="9" scale="54" fitToWidth="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A0CE61514AAE44B9E155BFBE774127" ma:contentTypeVersion="0" ma:contentTypeDescription="Create a new document." ma:contentTypeScope="" ma:versionID="9c71e561c7ab11d39890a98bef3ba27b">
  <xsd:schema xmlns:xsd="http://www.w3.org/2001/XMLSchema" xmlns:xs="http://www.w3.org/2001/XMLSchema" xmlns:p="http://schemas.microsoft.com/office/2006/metadata/properties" xmlns:ns2="d0ac91f3-d625-4ce1-a69e-bb3d5ffb0e4b" targetNamespace="http://schemas.microsoft.com/office/2006/metadata/properties" ma:root="true" ma:fieldsID="13540c490ffde81076e24c6ac21dd679" ns2:_="">
    <xsd:import namespace="d0ac91f3-d625-4ce1-a69e-bb3d5ffb0e4b"/>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c91f3-d625-4ce1-a69e-bb3d5ffb0e4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d0ac91f3-d625-4ce1-a69e-bb3d5ffb0e4b">KDVDCNEYCYQW-1871187156-31</_dlc_DocId>
    <_dlc_DocIdUrl xmlns="d0ac91f3-d625-4ce1-a69e-bb3d5ffb0e4b">
      <Url>https://units.mil.intra/sites/CECdo-TrgCCdo_New/BRANCH%203/_layouts/DocIdRedir.aspx?ID=KDVDCNEYCYQW-1871187156-31</Url>
      <Description>KDVDCNEYCYQW-1871187156-31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D7DA01C-F00E-4C72-878C-B36C8350E0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ac91f3-d625-4ce1-a69e-bb3d5ffb0e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906BA8-FECC-4DF3-9D7E-55944DF8145D}">
  <ds:schemaRefs>
    <ds:schemaRef ds:uri="http://purl.org/dc/terms/"/>
    <ds:schemaRef ds:uri="http://schemas.openxmlformats.org/package/2006/metadata/core-properties"/>
    <ds:schemaRef ds:uri="http://purl.org/dc/dcmitype/"/>
    <ds:schemaRef ds:uri="d0ac91f3-d625-4ce1-a69e-bb3d5ffb0e4b"/>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C7074F5A-7E67-4F06-9FD0-9B67E0D2EE50}">
  <ds:schemaRefs>
    <ds:schemaRef ds:uri="http://schemas.microsoft.com/sharepoint/v3/contenttype/forms"/>
  </ds:schemaRefs>
</ds:datastoreItem>
</file>

<file path=customXml/itemProps4.xml><?xml version="1.0" encoding="utf-8"?>
<ds:datastoreItem xmlns:ds="http://schemas.openxmlformats.org/officeDocument/2006/customXml" ds:itemID="{21CB44A6-590D-4F1E-916D-D7A33AD6179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Risicoanalyse</vt:lpstr>
      <vt:lpstr>Public cible-Doelgroepen</vt:lpstr>
      <vt:lpstr>'Public cible-Doelgroepen'!Print_Area</vt:lpstr>
      <vt:lpstr>Risicoanalyse!Print_Area</vt:lpstr>
      <vt:lpstr>Risicoanalyse!Print_Titles</vt:lpstr>
    </vt:vector>
  </TitlesOfParts>
  <Company>IDCN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Engelen JP</dc:creator>
  <cp:keywords>opendeur</cp:keywords>
  <cp:lastModifiedBy>Haentjens Kathy</cp:lastModifiedBy>
  <cp:lastPrinted>2015-03-24T08:45:03Z</cp:lastPrinted>
  <dcterms:created xsi:type="dcterms:W3CDTF">2006-04-10T07:23:48Z</dcterms:created>
  <dcterms:modified xsi:type="dcterms:W3CDTF">2022-07-19T09:34:10Z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0x0101002EA0CE61514AAE44B9E155BFBE774127</vt:lpwstr>
  </property>
  <property fmtid="{D5CDD505-2E9C-101B-9397-08002B2CF9AE}" pid="3" name="_dlc_DocIdItemGuid">
    <vt:lpwstr>6d641720-d2f1-4437-a568-505aa407f7f9</vt:lpwstr>
  </property>
</Properties>
</file>