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NORTH_WEST\LDPBW06\SLPPT06\Risicoanalyses\Opendeur 3Para 04Sep22\RA opendeur\finale RA en veiligheidsplan integration day 04 Sep 22 Gavere\"/>
    </mc:Choice>
  </mc:AlternateContent>
  <bookViews>
    <workbookView xWindow="-10" yWindow="-10" windowWidth="15600" windowHeight="7810"/>
  </bookViews>
  <sheets>
    <sheet name="Sheet1" sheetId="1" r:id="rId1"/>
    <sheet name="Sheet2" sheetId="2" r:id="rId2"/>
  </sheets>
  <calcPr calcId="162913"/>
</workbook>
</file>

<file path=xl/calcChain.xml><?xml version="1.0" encoding="utf-8"?>
<calcChain xmlns="http://schemas.openxmlformats.org/spreadsheetml/2006/main">
  <c r="L10" i="1" l="1"/>
  <c r="M10" i="1" s="1"/>
  <c r="F10" i="1"/>
  <c r="G10" i="1" s="1"/>
  <c r="L8" i="1"/>
  <c r="M8" i="1" s="1"/>
  <c r="F8" i="1"/>
  <c r="G8" i="1" s="1"/>
  <c r="F6" i="1" l="1"/>
  <c r="G6" i="1" s="1"/>
  <c r="L9" i="1" l="1"/>
  <c r="M9" i="1" s="1"/>
  <c r="L16" i="1"/>
  <c r="M16" i="1" s="1"/>
  <c r="L15" i="1"/>
  <c r="M15" i="1" s="1"/>
  <c r="L14" i="1"/>
  <c r="M14" i="1" s="1"/>
  <c r="L13" i="1"/>
  <c r="M13" i="1" s="1"/>
  <c r="F16" i="1"/>
  <c r="G16" i="1" s="1"/>
  <c r="F15" i="1"/>
  <c r="G15" i="1" s="1"/>
  <c r="F14" i="1"/>
  <c r="G14" i="1" s="1"/>
  <c r="F13" i="1"/>
  <c r="G13" i="1" s="1"/>
  <c r="L17" i="1" l="1"/>
  <c r="M17" i="1" s="1"/>
  <c r="F17" i="1"/>
  <c r="G17" i="1" s="1"/>
  <c r="L19" i="1" l="1"/>
  <c r="M19" i="1" s="1"/>
  <c r="F19" i="1"/>
  <c r="G19" i="1" s="1"/>
  <c r="L20" i="1"/>
  <c r="M20" i="1" s="1"/>
  <c r="F20" i="1"/>
  <c r="G20" i="1" s="1"/>
  <c r="L22" i="1"/>
  <c r="M22" i="1" s="1"/>
  <c r="F22" i="1"/>
  <c r="G22" i="1" s="1"/>
  <c r="L21" i="1"/>
  <c r="M21" i="1" s="1"/>
  <c r="F21" i="1"/>
  <c r="G21" i="1" s="1"/>
  <c r="L5" i="1"/>
  <c r="M5" i="1" s="1"/>
  <c r="F5" i="1"/>
  <c r="G5" i="1" s="1"/>
  <c r="L18" i="1" l="1"/>
  <c r="M18" i="1" s="1"/>
  <c r="L12" i="1"/>
  <c r="M12" i="1" s="1"/>
  <c r="L11" i="1"/>
  <c r="M11" i="1" s="1"/>
  <c r="F18" i="1"/>
  <c r="G18" i="1" s="1"/>
  <c r="F12" i="1"/>
  <c r="G12" i="1" s="1"/>
  <c r="F11" i="1"/>
  <c r="G11" i="1" s="1"/>
  <c r="F9" i="1"/>
  <c r="G9" i="1" s="1"/>
  <c r="L7" i="1"/>
  <c r="M7" i="1" s="1"/>
  <c r="F7" i="1"/>
  <c r="G7" i="1" s="1"/>
  <c r="L6" i="1" l="1"/>
  <c r="M6" i="1" s="1"/>
</calcChain>
</file>

<file path=xl/sharedStrings.xml><?xml version="1.0" encoding="utf-8"?>
<sst xmlns="http://schemas.openxmlformats.org/spreadsheetml/2006/main" count="119" uniqueCount="110">
  <si>
    <t>Kans</t>
  </si>
  <si>
    <t>Effect</t>
  </si>
  <si>
    <t>W</t>
  </si>
  <si>
    <t>B</t>
  </si>
  <si>
    <t>E</t>
  </si>
  <si>
    <t>R</t>
  </si>
  <si>
    <t>Resultaat</t>
  </si>
  <si>
    <t>aangepaste  risicoscore R=WxBxE</t>
  </si>
  <si>
    <t>0,1--Bijna niet denkbaar</t>
  </si>
  <si>
    <t>3----Ongewoon</t>
  </si>
  <si>
    <t>6----Zeer goed mogelijk</t>
  </si>
  <si>
    <t>10---Te verwachten</t>
  </si>
  <si>
    <t>2---Soms (maandelijks)</t>
  </si>
  <si>
    <t>3---Af en toe (Wekelijks)</t>
  </si>
  <si>
    <t>6---Regelmatig (Dagelijks)</t>
  </si>
  <si>
    <t>10--Voortdurend</t>
  </si>
  <si>
    <t>R&lt;20---------------Aanvaardbaar Risico</t>
  </si>
  <si>
    <t>20&lt;R&lt;70-----------Aandacht vereist</t>
  </si>
  <si>
    <t>70&lt;R&lt;200----------Maatregelen vereist</t>
  </si>
  <si>
    <t>200&lt;R&lt;400---------Directe verbetering vereist</t>
  </si>
  <si>
    <t>R&gt;400---------------Werken stoppen</t>
  </si>
  <si>
    <t>Aanvaardbaar Risico</t>
  </si>
  <si>
    <t>Aandacht vereist</t>
  </si>
  <si>
    <t>Maatregelen vereist</t>
  </si>
  <si>
    <t>Directe verbetering vereist</t>
  </si>
  <si>
    <t>Werken stoppen</t>
  </si>
  <si>
    <t>mogelijke risicoscore R=WxBxE</t>
  </si>
  <si>
    <t xml:space="preserve">Gevaren </t>
  </si>
  <si>
    <t>Blootstelling</t>
  </si>
  <si>
    <t>Algemeen proces via MUOPO</t>
  </si>
  <si>
    <t>1----EHBO, schade &lt; €250</t>
  </si>
  <si>
    <t>3----tijdelijke arbeidsongeschiktheid,  schade: €250-€2500</t>
  </si>
  <si>
    <t>7----blijvende arbeidsongeschiktheid &lt;25%, schade €2500-25000</t>
  </si>
  <si>
    <t>15---arbeidsongeschiktheid 25%-66 %,  schade €25000-€125000</t>
  </si>
  <si>
    <t>100   meerdere doden, schade &gt; €250000</t>
  </si>
  <si>
    <t>0,2--Praktisch onmogelijk</t>
  </si>
  <si>
    <t>0,5--Denkbaar, maar onwaarschijnlijk</t>
  </si>
  <si>
    <t>1----Onwaarschijnlijk, grensgeval</t>
  </si>
  <si>
    <t>aandacht vereist</t>
  </si>
  <si>
    <t>maatregelen vereist</t>
  </si>
  <si>
    <t>werken stoppen</t>
  </si>
  <si>
    <t>result</t>
  </si>
  <si>
    <t>uitleg</t>
  </si>
  <si>
    <t>aanvaardbaar risico</t>
  </si>
  <si>
    <t>directe verbetering vereist</t>
  </si>
  <si>
    <t xml:space="preserve">Blootstellingscore </t>
  </si>
  <si>
    <t>Risicoscore</t>
  </si>
  <si>
    <t xml:space="preserve">Waarschijnlijkheidsscore </t>
  </si>
  <si>
    <t>40---1 dode arbeidsongeschiktheid &gt;66% of EEN dode, schade  €125000-€250000</t>
  </si>
  <si>
    <t>1---Zelden (enkele malen per jaar)</t>
  </si>
  <si>
    <t>0,5--Zeer zelden (1 x per jaar)</t>
  </si>
  <si>
    <t>0,2 uitzonderlijk zeldzaam (&lt;1 per jaar )</t>
  </si>
  <si>
    <t>1.1</t>
  </si>
  <si>
    <t>1.2</t>
  </si>
  <si>
    <t>1.3</t>
  </si>
  <si>
    <t>1.5</t>
  </si>
  <si>
    <t>1.7</t>
  </si>
  <si>
    <t>1.8</t>
  </si>
  <si>
    <t>1.9</t>
  </si>
  <si>
    <t>1.10</t>
  </si>
  <si>
    <t>1.11</t>
  </si>
  <si>
    <t>1.12</t>
  </si>
  <si>
    <t>1.13</t>
  </si>
  <si>
    <t>1.14</t>
  </si>
  <si>
    <t>2.1</t>
  </si>
  <si>
    <t>2.2</t>
  </si>
  <si>
    <t>2.3</t>
  </si>
  <si>
    <t>2.4</t>
  </si>
  <si>
    <t xml:space="preserve">Effect van de schade/letsel/slechte publiciteit </t>
  </si>
  <si>
    <t>1.4</t>
  </si>
  <si>
    <t>1.6</t>
  </si>
  <si>
    <t xml:space="preserve">titel RIE </t>
  </si>
  <si>
    <r>
      <t xml:space="preserve">Preventiemaatregelen
(reeds genomen of </t>
    </r>
    <r>
      <rPr>
        <b/>
        <sz val="16"/>
        <color theme="1"/>
        <rFont val="Times New Roman"/>
        <family val="1"/>
      </rPr>
      <t>gepland</t>
    </r>
    <r>
      <rPr>
        <sz val="16"/>
        <color theme="1"/>
        <rFont val="Times New Roman"/>
        <family val="1"/>
      </rPr>
      <t xml:space="preserve"> ) </t>
    </r>
  </si>
  <si>
    <t>botsen tegen voorwerpen/arbeidsmiddelen</t>
  </si>
  <si>
    <t>aanraking met bereikbare/bewegende delen of machineonderdelen</t>
  </si>
  <si>
    <t xml:space="preserve">Motorkap mag enkel geopend worden bij niet-draaiende motor.
Uit- en instappen enkel bij stilstaand voertuig.
</t>
  </si>
  <si>
    <t xml:space="preserve">Geen losse voorwerpen in de laadbak van het voertuig (rugzak, paraplu, …). 
Deze dienen voor het instappen in bewaring gegeven te worden. Indien dit niet mogelijk is worden de voorwerpen ofwel in de stuurhut geplaatst ofwel goed vastgemaakt in de laadbak.
De deelnemers mogen geen lichaamsdelen buiten het voertuig steken.
Er zal nooit volledig gedebacheerd gereden worden met inzittenden in de laadbak, enkel de achterkant blijft open.
</t>
  </si>
  <si>
    <t>geraakt worden door losse voorwerpen of rondvliegend stof/steentjes</t>
  </si>
  <si>
    <t>vallen van op hoogte</t>
  </si>
  <si>
    <t xml:space="preserve">De achterklep van de vrachtruimte dient steeds gesloten te zijn tijdens de rondrit (dekzeil aan de achterkant blijft open t.v.v. eventuele Evac).
Er wordt niet gesprongen uit het Vtg/laadbak.
</t>
  </si>
  <si>
    <t>contact met hete oppervlakten</t>
  </si>
  <si>
    <t>Motorkap mag enkel geopend worden bij niet-draaiende motor, na voldoende tijd voor afkoeling van motoronderdelen.</t>
  </si>
  <si>
    <t>Brand/explosie</t>
  </si>
  <si>
    <t>Letsel door beschadigde elektrische toestellen / onderdelen</t>
  </si>
  <si>
    <t xml:space="preserve">Voor het gebruik van zijn voertuig dient de chauffeur een controle van het voertuig uit te voeren. Indien hij hierbij een defect vaststelt moet hij dit melden en een ander voertuig vragen indien het defect niet onmiddellijk te verhelpen is.
Indien hij een defect tijdens de rondrit vaststelt zal hij het voertuig naast de omloop stilzetten, de bezoekers laten uitstappen en zijn gele vlag zichtbaar aan het voertuig hangen, indien de inzittenden zich op de openbare weg bevinden dragen zij het fluo hesje.Daarna brengt hij de bezoekers terug naar het vertrekpunt en brengt de standverantwoordelijke op de hoogte die het voertuig zal laten takelen.
</t>
  </si>
  <si>
    <t xml:space="preserve">Verhoogd risico op letsel door Gebrekkige instructie / opleiding
Gevaarlijk rijgedrag
</t>
  </si>
  <si>
    <t>losmaken veiligheidsgordel</t>
  </si>
  <si>
    <t>De bagage wordt in bewaring gegeven en mag niet onbewaakt achter gelaten te worden (afsluiten of onder toezicht van Pers)</t>
  </si>
  <si>
    <t>diefstal</t>
  </si>
  <si>
    <t>gebreke materiaal</t>
  </si>
  <si>
    <t>Gebruik van FAHR-platen bij hellingen met niet-stabiele ondergrond.
Op tijd aanvragen van het nodige Mat.</t>
  </si>
  <si>
    <t>Lawaai</t>
  </si>
  <si>
    <t>Inademen/inslikken van en contact met gevaarlijke producten.</t>
  </si>
  <si>
    <t>Orde en netheid</t>
  </si>
  <si>
    <t>meteorologische omstandigheden</t>
  </si>
  <si>
    <t>Opvangzone is in een schaduwrijke zone.
Vtg worden zo goed en zo lang mogelijk op een schaduwrijke plaats geparkeerd.
Bij onweer, hoge windsnelheden, extreme koude of hitte gaat de activiteit niet door.</t>
  </si>
  <si>
    <t>Onbereikbaarheid hulpdiensten</t>
  </si>
  <si>
    <t>een EHBO post met Med personeel is aanwezig in het kwartier.
In het Vtg is een EHBO-kist aanwezig.
Personeel is op de hoogte van de noodnummers, beschikt over de nodige communicatiemiddelen.</t>
  </si>
  <si>
    <t>Struikelen, uitglijden</t>
  </si>
  <si>
    <t xml:space="preserve">Een trap met leuning is te voorzien bij het in- en uitstappen van het voertuig of een opstapje met antislipmat is voorzien.
Begeleiding tijdens het op- en afstappen.
Indien onvoldoende daglicht zal er kunstmatige verlichting aanwezig zijn.
</t>
  </si>
  <si>
    <t xml:space="preserve">Letsel door een aanrijding van een persoon door voertuig of
Aanrijding tussen voertuigen
</t>
  </si>
  <si>
    <t xml:space="preserve">Dragen van veiligheidsgordel verplicht voor iedere inzittende;
Inzittende dienen op een stabiele wijze met voetsteun plaats te nemen op de banken.
Snelheid van het Vtg wordt aangepast aan de omstandigheden met een Max van 70 Km/Hr op verharde wegen en Max 25 Km/Hr op slechte wegen.
Max aantal personen in de laadbak = aantal functionerende gordels (8).
voorzichtigheid in bochten, op vluchtheuvels of andere oneffenheden op het wegdek.
</t>
  </si>
  <si>
    <t xml:space="preserve">Bij brand het voertuig onmiddellijk stoppen en verlaten. 
Inzittenden verwijderen zich tot op een veilige afstand tot het voertuig en indien ze zich op de openbare weg bevinden dragen zij het fluo hesje.
De chauffeur mag enkel een poging tot blussen ondernemen indien hij zelf geen gevaar loopt. 
De zoneverantwoordelijke waarschuwt het Coördinatie Centrum dat de nodige acties zal ondernemen.
Deelnemers mogen niet roken tijdens de rondrit of bij het in- en uitstijgen.
</t>
  </si>
  <si>
    <t xml:space="preserve">De zones en de laadbak van het Vtg dienen steeds zuiver gehouden te worden.
Voldoende vuilbakken worden geplaatst nabij de opvangzone.
Niet eten of drinken of roken in het Vtg.
</t>
  </si>
  <si>
    <r>
      <t xml:space="preserve">Zelfde richting op volgweg (in/uitsstijgzone).
Afbakening zones, rijdende voertuigen worden gescheiden van voetgangers en opvangzone bevindt zich in verkeersvrije zone en traject.
Signalisatie op kruispunten.
Aangepaste snelheid en voorzichtigheid.
in/uitstijgen gebeurt op een verkeersvrije plek, indien noodgeval (Bv. panne) dan bij het in/uitstijgen op openbare weg worden door alle passagiers het fluovestje gedragen </t>
    </r>
    <r>
      <rPr>
        <i/>
        <sz val="11"/>
        <color theme="1"/>
        <rFont val="Calibri"/>
        <family val="2"/>
        <scheme val="minor"/>
      </rPr>
      <t>(indien geen voldoende fluohesjes, zullen de uiterste personen een fluo hesje dragen en de rest bevindt zich er tussen; situatie op 04 Sep 2022).</t>
    </r>
    <r>
      <rPr>
        <sz val="11"/>
        <color theme="1"/>
        <rFont val="Calibri"/>
        <family val="2"/>
        <scheme val="minor"/>
      </rPr>
      <t xml:space="preserve">
</t>
    </r>
  </si>
  <si>
    <t>Kinderen onder de 12 jaar moeten begeleid worden door hun ouders.
Een militair personeelslid ziet in de laadbak toe op het dragen van de veiligheidsgordel.</t>
  </si>
  <si>
    <t xml:space="preserve">Briefing standverantwoordelijke aan de chauffeurs (veiligheid, maximum snelheid, …). Een instructiekaart met de Max snelheden voor het vervoer van personen in de laadbak is aanwezig in de stuurhut.
Uitsluiting van personen met rug- of nekletsels, personen die herstellende zijn van een operatie, hartpatiënten of zwangere vrouwen.
Een veiligheidsbriefing met gedragsregels wordt aan de bezoekers gegeven.
Een militair is aanwezig in de laadbak tijdens de rondrit.
</t>
  </si>
  <si>
    <t xml:space="preserve">De motoren staan uit van de Vtg bij in- en uitstijgen.
Passagiers in de laadbak dragen oordopjes.
</t>
  </si>
  <si>
    <t>NEGATIEF ADVIES VAN PA LDPBW06 VOOR HET VERVOER VAN CIVIL IN DE LAADBAK VAN EEN UNIMOG</t>
  </si>
  <si>
    <t>Afstand tussen opvangzone en in/uistijgzone minimum 10 meter van elkaar en de motoren van de Vtg staan uit indien passagiers in- of uitstijgen (uitlaatgassen). Bij stilstand van het Vtg staat de motor uit.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</si>
</sst>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0"/>
      <color theme="1"/>
      <name val="Times New Roman"/>
      <family val="1"/>
    </font>
    <font>
      <b/>
      <u/>
      <sz val="10"/>
      <color theme="1"/>
      <name val="Times New Roman"/>
      <family val="1"/>
    </font>
    <font>
      <b/>
      <sz val="11"/>
      <color theme="1"/>
      <name val="Calibri"/>
      <family val="2"/>
      <scheme val="minor"/>
    </font>
    <font>
      <sz val="10"/>
      <color theme="1"/>
      <name val="Times New Roman"/>
      <family val="1"/>
    </font>
    <font>
      <sz val="18"/>
      <color theme="1"/>
      <name val="Calibri"/>
      <family val="2"/>
      <scheme val="minor"/>
    </font>
    <font>
      <b/>
      <sz val="16"/>
      <color theme="1"/>
      <name val="Times New Roman"/>
      <family val="1"/>
    </font>
    <font>
      <b/>
      <sz val="12"/>
      <color theme="1"/>
      <name val="Calibri"/>
      <family val="2"/>
      <scheme val="minor"/>
    </font>
    <font>
      <sz val="12"/>
      <color theme="1"/>
      <name val="Calibri"/>
      <family val="2"/>
      <scheme val="minor"/>
    </font>
    <font>
      <sz val="11"/>
      <color theme="1"/>
      <name val="Calibri"/>
      <family val="2"/>
      <scheme val="minor"/>
    </font>
    <font>
      <sz val="14"/>
      <color theme="1"/>
      <name val="Times New Roman"/>
      <family val="1"/>
    </font>
    <font>
      <sz val="16"/>
      <color theme="1"/>
      <name val="Times New Roman"/>
      <family val="1"/>
    </font>
    <font>
      <i/>
      <sz val="11"/>
      <color theme="1"/>
      <name val="Calibri"/>
      <family val="2"/>
      <scheme val="minor"/>
    </font>
    <font>
      <b/>
      <sz val="14"/>
      <color theme="1"/>
      <name val="Times New Roman"/>
      <family val="1"/>
    </font>
  </fonts>
  <fills count="8">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theme="0"/>
        <bgColor indexed="64"/>
      </patternFill>
    </fill>
    <fill>
      <patternFill patternType="solid">
        <fgColor rgb="FFFFC0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0" fontId="9" fillId="4" borderId="3">
      <alignment vertical="top" wrapText="1"/>
    </xf>
  </cellStyleXfs>
  <cellXfs count="60">
    <xf numFmtId="0" fontId="0" fillId="0" borderId="0" xfId="0"/>
    <xf numFmtId="0" fontId="0" fillId="0" borderId="0" xfId="0" applyAlignment="1">
      <alignment wrapText="1"/>
    </xf>
    <xf numFmtId="0" fontId="5" fillId="0" borderId="0" xfId="0" applyFont="1" applyFill="1" applyBorder="1" applyAlignment="1"/>
    <xf numFmtId="0" fontId="0" fillId="0" borderId="0" xfId="0" applyBorder="1"/>
    <xf numFmtId="0" fontId="0" fillId="0" borderId="0" xfId="0" applyBorder="1" applyAlignment="1">
      <alignment wrapText="1"/>
    </xf>
    <xf numFmtId="0" fontId="4" fillId="0" borderId="0" xfId="0" applyFont="1" applyAlignment="1">
      <alignment horizontal="center" vertical="center"/>
    </xf>
    <xf numFmtId="0" fontId="0" fillId="0" borderId="0" xfId="0" applyAlignment="1">
      <alignment horizontal="center"/>
    </xf>
    <xf numFmtId="0" fontId="0" fillId="0" borderId="0" xfId="0" applyFill="1"/>
    <xf numFmtId="0" fontId="2" fillId="4" borderId="5" xfId="0" applyFont="1" applyFill="1" applyBorder="1" applyAlignment="1">
      <alignment horizontal="center" vertical="center"/>
    </xf>
    <xf numFmtId="0" fontId="1" fillId="4" borderId="4" xfId="0" applyFont="1" applyFill="1" applyBorder="1" applyAlignment="1">
      <alignment horizontal="center" vertical="center" textRotation="90" wrapText="1"/>
    </xf>
    <xf numFmtId="0" fontId="1" fillId="3" borderId="4" xfId="0" applyFont="1" applyFill="1" applyBorder="1" applyAlignment="1">
      <alignment horizontal="center" vertical="center" textRotation="90" wrapText="1"/>
    </xf>
    <xf numFmtId="0" fontId="0" fillId="0" borderId="3" xfId="0" applyBorder="1" applyAlignment="1">
      <alignment vertical="top"/>
    </xf>
    <xf numFmtId="0" fontId="0" fillId="0" borderId="3" xfId="0" applyFill="1" applyBorder="1" applyAlignment="1">
      <alignment vertical="top"/>
    </xf>
    <xf numFmtId="0" fontId="0" fillId="0" borderId="3" xfId="0" applyBorder="1" applyAlignment="1">
      <alignment vertical="top" wrapText="1"/>
    </xf>
    <xf numFmtId="0" fontId="0" fillId="0" borderId="1" xfId="0" applyBorder="1" applyAlignment="1">
      <alignment vertical="top" wrapText="1"/>
    </xf>
    <xf numFmtId="0" fontId="0" fillId="0" borderId="0" xfId="0" applyFill="1" applyBorder="1" applyAlignment="1">
      <alignment vertical="top" wrapText="1"/>
    </xf>
    <xf numFmtId="0" fontId="0" fillId="0" borderId="1" xfId="0" applyFill="1" applyBorder="1" applyAlignment="1">
      <alignment vertical="top" wrapText="1"/>
    </xf>
    <xf numFmtId="0" fontId="1" fillId="3" borderId="2" xfId="0" applyFont="1" applyFill="1" applyBorder="1" applyAlignment="1">
      <alignment horizontal="center" vertical="center" textRotation="90" wrapText="1"/>
    </xf>
    <xf numFmtId="0" fontId="8" fillId="0" borderId="0" xfId="0" applyFont="1" applyBorder="1"/>
    <xf numFmtId="0" fontId="0" fillId="6" borderId="3" xfId="0" applyFill="1" applyBorder="1" applyAlignment="1">
      <alignment vertical="top" wrapText="1"/>
    </xf>
    <xf numFmtId="0" fontId="0" fillId="4" borderId="0" xfId="0" applyFill="1" applyAlignment="1">
      <alignment horizontal="center"/>
    </xf>
    <xf numFmtId="0" fontId="9" fillId="4" borderId="3" xfId="1">
      <alignment vertical="top" wrapText="1"/>
    </xf>
    <xf numFmtId="0" fontId="0" fillId="4" borderId="3" xfId="1" applyFont="1">
      <alignment vertical="top" wrapText="1"/>
    </xf>
    <xf numFmtId="0" fontId="3" fillId="0" borderId="2" xfId="0" applyFont="1" applyBorder="1"/>
    <xf numFmtId="0" fontId="3" fillId="0" borderId="2" xfId="0" applyFont="1" applyFill="1" applyBorder="1"/>
    <xf numFmtId="0" fontId="0" fillId="0" borderId="6" xfId="0" applyBorder="1"/>
    <xf numFmtId="0" fontId="0" fillId="0" borderId="8" xfId="0" applyBorder="1"/>
    <xf numFmtId="0" fontId="0" fillId="0" borderId="7" xfId="0" applyBorder="1"/>
    <xf numFmtId="0" fontId="3" fillId="0" borderId="1" xfId="0" applyFont="1" applyBorder="1" applyAlignment="1">
      <alignment horizontal="center" vertical="center"/>
    </xf>
    <xf numFmtId="0" fontId="3" fillId="0" borderId="0" xfId="0" applyFont="1" applyAlignment="1">
      <alignment horizontal="center" vertical="center"/>
    </xf>
    <xf numFmtId="0" fontId="3" fillId="0" borderId="1" xfId="0" applyFont="1" applyFill="1" applyBorder="1" applyAlignment="1">
      <alignment horizontal="center" vertical="center"/>
    </xf>
    <xf numFmtId="0" fontId="7" fillId="0" borderId="0" xfId="0" applyFont="1" applyBorder="1" applyAlignment="1">
      <alignment horizontal="center" vertical="center"/>
    </xf>
    <xf numFmtId="0" fontId="3" fillId="0" borderId="0" xfId="0" applyFont="1" applyBorder="1" applyAlignment="1">
      <alignment horizontal="center" vertical="center"/>
    </xf>
    <xf numFmtId="0" fontId="10" fillId="4" borderId="6"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0" fillId="0" borderId="3" xfId="0" applyFont="1" applyBorder="1" applyAlignment="1">
      <alignment vertical="top" wrapText="1"/>
    </xf>
    <xf numFmtId="0" fontId="0" fillId="0" borderId="3" xfId="0" applyFill="1" applyBorder="1" applyAlignment="1">
      <alignment vertical="top" wrapText="1"/>
    </xf>
    <xf numFmtId="0" fontId="0" fillId="0" borderId="0" xfId="0" applyFill="1" applyAlignment="1">
      <alignment vertical="top"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3" xfId="0" applyFill="1" applyBorder="1" applyAlignment="1">
      <alignment horizontal="center" vertical="center" wrapText="1"/>
    </xf>
    <xf numFmtId="0" fontId="0" fillId="0" borderId="0" xfId="0" applyAlignment="1">
      <alignment vertical="center"/>
    </xf>
    <xf numFmtId="0" fontId="8" fillId="0" borderId="0" xfId="0" applyFont="1" applyBorder="1" applyAlignment="1">
      <alignment vertical="center"/>
    </xf>
    <xf numFmtId="0" fontId="0" fillId="0" borderId="0" xfId="0" applyBorder="1" applyAlignment="1">
      <alignment vertical="center"/>
    </xf>
    <xf numFmtId="0" fontId="2" fillId="4" borderId="8" xfId="0" applyFont="1" applyFill="1" applyBorder="1" applyAlignment="1">
      <alignment horizontal="center" vertical="center" wrapText="1"/>
    </xf>
    <xf numFmtId="0" fontId="2" fillId="3" borderId="6" xfId="0" applyFont="1" applyFill="1" applyBorder="1" applyAlignment="1">
      <alignment horizontal="center" vertical="center"/>
    </xf>
    <xf numFmtId="0" fontId="2" fillId="3" borderId="9" xfId="0" applyFont="1" applyFill="1" applyBorder="1" applyAlignment="1">
      <alignment horizontal="center" vertical="center"/>
    </xf>
    <xf numFmtId="0" fontId="1" fillId="3" borderId="9" xfId="0" applyFont="1" applyFill="1" applyBorder="1" applyAlignment="1">
      <alignment horizontal="center" vertical="center"/>
    </xf>
    <xf numFmtId="0" fontId="2" fillId="3" borderId="8" xfId="0" applyFont="1" applyFill="1" applyBorder="1" applyAlignment="1">
      <alignment horizontal="center" vertical="center" wrapText="1"/>
    </xf>
    <xf numFmtId="0" fontId="3" fillId="0" borderId="3" xfId="0" applyFont="1" applyBorder="1" applyAlignment="1">
      <alignment horizontal="center" vertical="center"/>
    </xf>
    <xf numFmtId="0" fontId="5" fillId="5" borderId="0" xfId="0" applyFont="1" applyFill="1" applyBorder="1" applyAlignment="1">
      <alignment horizontal="center"/>
    </xf>
    <xf numFmtId="0" fontId="11" fillId="3" borderId="6"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3" fillId="7" borderId="4" xfId="0" applyFont="1" applyFill="1" applyBorder="1" applyAlignment="1">
      <alignment horizontal="center" vertical="center" wrapText="1"/>
    </xf>
  </cellXfs>
  <cellStyles count="2">
    <cellStyle name="Normal" xfId="0" builtinId="0"/>
    <cellStyle name="Style 1" xfId="1"/>
  </cellStyles>
  <dxfs count="3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tabSelected="1" topLeftCell="A2" zoomScale="80" zoomScaleNormal="80" workbookViewId="0">
      <selection activeCell="H5" sqref="H5"/>
    </sheetView>
  </sheetViews>
  <sheetFormatPr defaultRowHeight="14.5" x14ac:dyDescent="0.35"/>
  <cols>
    <col min="1" max="1" width="15.36328125" style="29" customWidth="1"/>
    <col min="2" max="2" width="38.6328125" style="41" customWidth="1"/>
    <col min="3" max="3" width="4.36328125" customWidth="1"/>
    <col min="4" max="4" width="4.08984375" customWidth="1"/>
    <col min="5" max="5" width="4.54296875" customWidth="1"/>
    <col min="6" max="6" width="5" customWidth="1"/>
    <col min="7" max="7" width="18" style="1" customWidth="1"/>
    <col min="8" max="8" width="61" customWidth="1"/>
    <col min="9" max="9" width="5.36328125" customWidth="1"/>
    <col min="10" max="10" width="5.6328125" customWidth="1"/>
    <col min="11" max="11" width="4.90625" customWidth="1"/>
    <col min="12" max="12" width="4.6328125" customWidth="1"/>
    <col min="13" max="13" width="19.90625" style="6" customWidth="1"/>
  </cols>
  <sheetData>
    <row r="1" spans="1:13" s="2" customFormat="1" ht="24" thickBot="1" x14ac:dyDescent="0.6">
      <c r="A1" s="50" t="s">
        <v>71</v>
      </c>
      <c r="B1" s="50"/>
      <c r="C1" s="50"/>
      <c r="D1" s="50"/>
      <c r="E1" s="50"/>
      <c r="F1" s="50"/>
      <c r="G1" s="50"/>
      <c r="H1" s="50"/>
      <c r="I1" s="50"/>
      <c r="J1" s="50"/>
      <c r="K1" s="50"/>
      <c r="L1" s="50"/>
      <c r="M1" s="50"/>
    </row>
    <row r="2" spans="1:13" ht="150" thickBot="1" x14ac:dyDescent="0.4">
      <c r="A2" s="55" t="s">
        <v>29</v>
      </c>
      <c r="B2" s="53" t="s">
        <v>27</v>
      </c>
      <c r="C2" s="9" t="s">
        <v>0</v>
      </c>
      <c r="D2" s="9" t="s">
        <v>28</v>
      </c>
      <c r="E2" s="9" t="s">
        <v>1</v>
      </c>
      <c r="F2" s="9" t="s">
        <v>26</v>
      </c>
      <c r="G2" s="33" t="s">
        <v>6</v>
      </c>
      <c r="H2" s="51" t="s">
        <v>72</v>
      </c>
      <c r="I2" s="17" t="s">
        <v>0</v>
      </c>
      <c r="J2" s="10" t="s">
        <v>28</v>
      </c>
      <c r="K2" s="10" t="s">
        <v>1</v>
      </c>
      <c r="L2" s="10" t="s">
        <v>7</v>
      </c>
      <c r="M2" s="34" t="s">
        <v>6</v>
      </c>
    </row>
    <row r="3" spans="1:13" ht="20.25" customHeight="1" thickBot="1" x14ac:dyDescent="0.4">
      <c r="A3" s="56"/>
      <c r="B3" s="54"/>
      <c r="C3" s="8" t="s">
        <v>2</v>
      </c>
      <c r="D3" s="8" t="s">
        <v>3</v>
      </c>
      <c r="E3" s="8" t="s">
        <v>4</v>
      </c>
      <c r="F3" s="8" t="s">
        <v>5</v>
      </c>
      <c r="G3" s="44"/>
      <c r="H3" s="52"/>
      <c r="I3" s="45" t="s">
        <v>2</v>
      </c>
      <c r="J3" s="46" t="s">
        <v>3</v>
      </c>
      <c r="K3" s="46" t="s">
        <v>4</v>
      </c>
      <c r="L3" s="47" t="s">
        <v>5</v>
      </c>
      <c r="M3" s="48"/>
    </row>
    <row r="4" spans="1:13" ht="52.75" customHeight="1" thickBot="1" x14ac:dyDescent="0.4">
      <c r="A4" s="57" t="s">
        <v>108</v>
      </c>
      <c r="B4" s="58"/>
      <c r="C4" s="58"/>
      <c r="D4" s="58"/>
      <c r="E4" s="58"/>
      <c r="F4" s="58"/>
      <c r="G4" s="58"/>
      <c r="H4" s="58"/>
      <c r="I4" s="58"/>
      <c r="J4" s="58"/>
      <c r="K4" s="58"/>
      <c r="L4" s="58"/>
      <c r="M4" s="59"/>
    </row>
    <row r="5" spans="1:13" ht="153.65" customHeight="1" x14ac:dyDescent="0.35">
      <c r="A5" s="49" t="s">
        <v>52</v>
      </c>
      <c r="B5" s="38" t="s">
        <v>73</v>
      </c>
      <c r="C5" s="11">
        <v>10</v>
      </c>
      <c r="D5" s="11">
        <v>6</v>
      </c>
      <c r="E5" s="11">
        <v>1</v>
      </c>
      <c r="F5" s="11">
        <f>(C5*D5*E5)</f>
        <v>60</v>
      </c>
      <c r="G5" s="19" t="str">
        <f>LOOKUP(F5,Sheet2!$A$23:$A$29,Sheet2!$B$23:$B$29)</f>
        <v>aandacht vereist</v>
      </c>
      <c r="H5" s="13" t="s">
        <v>101</v>
      </c>
      <c r="I5" s="11">
        <v>6</v>
      </c>
      <c r="J5" s="11">
        <v>6</v>
      </c>
      <c r="K5" s="11">
        <v>1</v>
      </c>
      <c r="L5" s="11">
        <f t="shared" ref="L5" si="0">(I5*J5*K5)</f>
        <v>36</v>
      </c>
      <c r="M5" s="19" t="str">
        <f>LOOKUP(L5,Sheet2!$A$23:$A$29,Sheet2!$B$23:$B$29)</f>
        <v>aandacht vereist</v>
      </c>
    </row>
    <row r="6" spans="1:13" ht="126.65" customHeight="1" x14ac:dyDescent="0.35">
      <c r="A6" s="28" t="s">
        <v>53</v>
      </c>
      <c r="B6" s="38" t="s">
        <v>77</v>
      </c>
      <c r="C6" s="11">
        <v>10</v>
      </c>
      <c r="D6" s="11">
        <v>10</v>
      </c>
      <c r="E6" s="11">
        <v>3</v>
      </c>
      <c r="F6" s="11">
        <f>(C6*D6*E6)</f>
        <v>300</v>
      </c>
      <c r="G6" s="19" t="str">
        <f>LOOKUP(F6,Sheet2!$A$23:$A$29,Sheet2!$B$23:$B$29)</f>
        <v>directe verbetering vereist</v>
      </c>
      <c r="H6" s="13" t="s">
        <v>76</v>
      </c>
      <c r="I6" s="11">
        <v>3</v>
      </c>
      <c r="J6" s="11">
        <v>3</v>
      </c>
      <c r="K6" s="11">
        <v>3</v>
      </c>
      <c r="L6" s="11">
        <f t="shared" ref="L6" si="1">(I6*J6*K6)</f>
        <v>27</v>
      </c>
      <c r="M6" s="19" t="str">
        <f>LOOKUP(L6,Sheet2!$A$23:$A$29,Sheet2!$B$23:$B$29)</f>
        <v>aandacht vereist</v>
      </c>
    </row>
    <row r="7" spans="1:13" ht="79.25" customHeight="1" x14ac:dyDescent="0.35">
      <c r="A7" s="28" t="s">
        <v>54</v>
      </c>
      <c r="B7" s="38" t="s">
        <v>98</v>
      </c>
      <c r="C7" s="11">
        <v>3</v>
      </c>
      <c r="D7" s="11">
        <v>3</v>
      </c>
      <c r="E7" s="11">
        <v>3</v>
      </c>
      <c r="F7" s="11">
        <f t="shared" ref="F7:F20" si="2">(C7*D7*E7)</f>
        <v>27</v>
      </c>
      <c r="G7" s="19" t="str">
        <f>LOOKUP(F7,Sheet2!$A$23:$A$29,Sheet2!$B$23:$B$29)</f>
        <v>aandacht vereist</v>
      </c>
      <c r="H7" s="16" t="s">
        <v>99</v>
      </c>
      <c r="I7" s="11">
        <v>0.1</v>
      </c>
      <c r="J7" s="11">
        <v>0.2</v>
      </c>
      <c r="K7" s="11">
        <v>1</v>
      </c>
      <c r="L7" s="11">
        <f t="shared" ref="L7:L20" si="3">(I7*J7*K7)</f>
        <v>2.0000000000000004E-2</v>
      </c>
      <c r="M7" s="19" t="str">
        <f>LOOKUP(L7,Sheet2!$A$23:$A$29,Sheet2!$B$23:$B$29)</f>
        <v>aanvaardbaar risico</v>
      </c>
    </row>
    <row r="8" spans="1:13" ht="63" customHeight="1" x14ac:dyDescent="0.35">
      <c r="A8" s="28" t="s">
        <v>69</v>
      </c>
      <c r="B8" s="38" t="s">
        <v>74</v>
      </c>
      <c r="C8" s="11">
        <v>1</v>
      </c>
      <c r="D8" s="11">
        <v>1</v>
      </c>
      <c r="E8" s="11">
        <v>3</v>
      </c>
      <c r="F8" s="11">
        <f t="shared" ref="F8" si="4">(C8*D8*E8)</f>
        <v>3</v>
      </c>
      <c r="G8" s="19" t="str">
        <f>LOOKUP(F8,Sheet2!$A$23:$A$29,Sheet2!$B$23:$B$29)</f>
        <v>aanvaardbaar risico</v>
      </c>
      <c r="H8" s="37" t="s">
        <v>75</v>
      </c>
      <c r="I8" s="11">
        <v>0.1</v>
      </c>
      <c r="J8" s="11">
        <v>0.2</v>
      </c>
      <c r="K8" s="11">
        <v>1</v>
      </c>
      <c r="L8" s="11">
        <f t="shared" ref="L8" si="5">(I8*J8*K8)</f>
        <v>2.0000000000000004E-2</v>
      </c>
      <c r="M8" s="19" t="str">
        <f>LOOKUP(L8,Sheet2!$A$23:$A$29,Sheet2!$B$23:$B$29)</f>
        <v>aanvaardbaar risico</v>
      </c>
    </row>
    <row r="9" spans="1:13" ht="61.5" customHeight="1" x14ac:dyDescent="0.35">
      <c r="A9" s="28" t="s">
        <v>55</v>
      </c>
      <c r="B9" s="38" t="s">
        <v>78</v>
      </c>
      <c r="C9" s="11">
        <v>10</v>
      </c>
      <c r="D9" s="11">
        <v>10</v>
      </c>
      <c r="E9" s="11">
        <v>40</v>
      </c>
      <c r="F9" s="11">
        <f t="shared" si="2"/>
        <v>4000</v>
      </c>
      <c r="G9" s="19" t="str">
        <f>LOOKUP(F9,Sheet2!$A$23:$A$29,Sheet2!$B$23:$B$29)</f>
        <v>werken stoppen</v>
      </c>
      <c r="H9" s="14" t="s">
        <v>79</v>
      </c>
      <c r="I9" s="11">
        <v>3</v>
      </c>
      <c r="J9" s="11">
        <v>1</v>
      </c>
      <c r="K9" s="11">
        <v>3</v>
      </c>
      <c r="L9" s="11">
        <f t="shared" ref="L9" si="6">(I9*J9*K9)</f>
        <v>9</v>
      </c>
      <c r="M9" s="19" t="str">
        <f>LOOKUP(L9,Sheet2!$A$23:$A$29,Sheet2!$B$23:$B$29)</f>
        <v>aanvaardbaar risico</v>
      </c>
    </row>
    <row r="10" spans="1:13" ht="71.25" customHeight="1" x14ac:dyDescent="0.35">
      <c r="A10" s="28" t="s">
        <v>70</v>
      </c>
      <c r="B10" s="38" t="s">
        <v>80</v>
      </c>
      <c r="C10" s="11">
        <v>1</v>
      </c>
      <c r="D10" s="11">
        <v>1</v>
      </c>
      <c r="E10" s="11">
        <v>1</v>
      </c>
      <c r="F10" s="11">
        <f t="shared" ref="F10" si="7">(C10*D10*E10)</f>
        <v>1</v>
      </c>
      <c r="G10" s="19" t="str">
        <f>LOOKUP(F10,Sheet2!$A$23:$A$29,Sheet2!$B$23:$B$29)</f>
        <v>aanvaardbaar risico</v>
      </c>
      <c r="H10" s="14" t="s">
        <v>81</v>
      </c>
      <c r="I10" s="11">
        <v>0.1</v>
      </c>
      <c r="J10" s="11">
        <v>0.2</v>
      </c>
      <c r="K10" s="11">
        <v>1</v>
      </c>
      <c r="L10" s="11">
        <f t="shared" ref="L10" si="8">(I10*J10*K10)</f>
        <v>2.0000000000000004E-2</v>
      </c>
      <c r="M10" s="19" t="str">
        <f>LOOKUP(L10,Sheet2!$A$23:$A$29,Sheet2!$B$23:$B$29)</f>
        <v>aanvaardbaar risico</v>
      </c>
    </row>
    <row r="11" spans="1:13" ht="140.4" customHeight="1" x14ac:dyDescent="0.35">
      <c r="A11" s="28" t="s">
        <v>56</v>
      </c>
      <c r="B11" s="38" t="s">
        <v>82</v>
      </c>
      <c r="C11" s="11">
        <v>3</v>
      </c>
      <c r="D11" s="11">
        <v>1</v>
      </c>
      <c r="E11" s="11">
        <v>1</v>
      </c>
      <c r="F11" s="11">
        <f t="shared" si="2"/>
        <v>3</v>
      </c>
      <c r="G11" s="19" t="str">
        <f>LOOKUP(F11,Sheet2!$A$23:$A$29,Sheet2!$B$23:$B$29)</f>
        <v>aanvaardbaar risico</v>
      </c>
      <c r="H11" s="14" t="s">
        <v>102</v>
      </c>
      <c r="I11" s="11">
        <v>0.1</v>
      </c>
      <c r="J11" s="11">
        <v>0.2</v>
      </c>
      <c r="K11" s="11">
        <v>1</v>
      </c>
      <c r="L11" s="11">
        <f t="shared" si="3"/>
        <v>2.0000000000000004E-2</v>
      </c>
      <c r="M11" s="19" t="str">
        <f>LOOKUP(L11,Sheet2!$A$23:$A$29,Sheet2!$B$23:$B$29)</f>
        <v>aanvaardbaar risico</v>
      </c>
    </row>
    <row r="12" spans="1:13" ht="154.75" customHeight="1" x14ac:dyDescent="0.35">
      <c r="A12" s="28" t="s">
        <v>57</v>
      </c>
      <c r="B12" s="38" t="s">
        <v>83</v>
      </c>
      <c r="C12" s="11">
        <v>3</v>
      </c>
      <c r="D12" s="11">
        <v>1</v>
      </c>
      <c r="E12" s="11">
        <v>1</v>
      </c>
      <c r="F12" s="11">
        <f t="shared" si="2"/>
        <v>3</v>
      </c>
      <c r="G12" s="19" t="str">
        <f>LOOKUP(F12,Sheet2!$A$23:$A$29,Sheet2!$B$23:$B$29)</f>
        <v>aanvaardbaar risico</v>
      </c>
      <c r="H12" s="16" t="s">
        <v>84</v>
      </c>
      <c r="I12" s="11">
        <v>0.1</v>
      </c>
      <c r="J12" s="11">
        <v>0.2</v>
      </c>
      <c r="K12" s="11">
        <v>1</v>
      </c>
      <c r="L12" s="11">
        <f t="shared" si="3"/>
        <v>2.0000000000000004E-2</v>
      </c>
      <c r="M12" s="19" t="str">
        <f>LOOKUP(L12,Sheet2!$A$23:$A$29,Sheet2!$B$23:$B$29)</f>
        <v>aanvaardbaar risico</v>
      </c>
    </row>
    <row r="13" spans="1:13" ht="153.65" customHeight="1" x14ac:dyDescent="0.35">
      <c r="A13" s="28" t="s">
        <v>58</v>
      </c>
      <c r="B13" s="38" t="s">
        <v>85</v>
      </c>
      <c r="C13" s="11">
        <v>10</v>
      </c>
      <c r="D13" s="11">
        <v>10</v>
      </c>
      <c r="E13" s="11">
        <v>7</v>
      </c>
      <c r="F13" s="11">
        <f t="shared" ref="F13:F16" si="9">(C13*D13*E13)</f>
        <v>700</v>
      </c>
      <c r="G13" s="19" t="str">
        <f>LOOKUP(F13,Sheet2!$A$23:$A$29,Sheet2!$B$23:$B$29)</f>
        <v>werken stoppen</v>
      </c>
      <c r="H13" s="13" t="s">
        <v>106</v>
      </c>
      <c r="I13" s="11">
        <v>3</v>
      </c>
      <c r="J13" s="11">
        <v>3</v>
      </c>
      <c r="K13" s="11">
        <v>7</v>
      </c>
      <c r="L13" s="11">
        <f t="shared" ref="L13:L16" si="10">(I13*J13*K13)</f>
        <v>63</v>
      </c>
      <c r="M13" s="19" t="str">
        <f>LOOKUP(L13,Sheet2!$A$23:$A$29,Sheet2!$B$23:$B$29)</f>
        <v>aandacht vereist</v>
      </c>
    </row>
    <row r="14" spans="1:13" ht="156.65" customHeight="1" x14ac:dyDescent="0.35">
      <c r="A14" s="28" t="s">
        <v>59</v>
      </c>
      <c r="B14" s="38" t="s">
        <v>100</v>
      </c>
      <c r="C14" s="11">
        <v>10</v>
      </c>
      <c r="D14" s="11">
        <v>10</v>
      </c>
      <c r="E14" s="11">
        <v>40</v>
      </c>
      <c r="F14" s="11">
        <f t="shared" si="9"/>
        <v>4000</v>
      </c>
      <c r="G14" s="19" t="str">
        <f>LOOKUP(F14,Sheet2!$A$23:$A$29,Sheet2!$B$23:$B$29)</f>
        <v>werken stoppen</v>
      </c>
      <c r="H14" s="13" t="s">
        <v>104</v>
      </c>
      <c r="I14" s="11">
        <v>6</v>
      </c>
      <c r="J14" s="11">
        <v>2</v>
      </c>
      <c r="K14" s="11">
        <v>40</v>
      </c>
      <c r="L14" s="11">
        <f t="shared" si="10"/>
        <v>480</v>
      </c>
      <c r="M14" s="19" t="str">
        <f>LOOKUP(L14,Sheet2!$A$23:$A$29,Sheet2!$B$23:$B$29)</f>
        <v>werken stoppen</v>
      </c>
    </row>
    <row r="15" spans="1:13" ht="75.650000000000006" customHeight="1" x14ac:dyDescent="0.35">
      <c r="A15" s="28" t="s">
        <v>60</v>
      </c>
      <c r="B15" s="38" t="s">
        <v>86</v>
      </c>
      <c r="C15" s="11">
        <v>6</v>
      </c>
      <c r="D15" s="11">
        <v>2</v>
      </c>
      <c r="E15" s="11">
        <v>3</v>
      </c>
      <c r="F15" s="11">
        <f t="shared" si="9"/>
        <v>36</v>
      </c>
      <c r="G15" s="19" t="str">
        <f>LOOKUP(F15,Sheet2!$A$23:$A$29,Sheet2!$B$23:$B$29)</f>
        <v>aandacht vereist</v>
      </c>
      <c r="H15" s="13" t="s">
        <v>105</v>
      </c>
      <c r="I15" s="11">
        <v>1</v>
      </c>
      <c r="J15" s="11">
        <v>0.2</v>
      </c>
      <c r="K15" s="11">
        <v>1</v>
      </c>
      <c r="L15" s="11">
        <f t="shared" si="10"/>
        <v>0.2</v>
      </c>
      <c r="M15" s="19" t="str">
        <f>LOOKUP(L15,Sheet2!$A$23:$A$29,Sheet2!$B$23:$B$29)</f>
        <v>aanvaardbaar risico</v>
      </c>
    </row>
    <row r="16" spans="1:13" ht="33" customHeight="1" x14ac:dyDescent="0.35">
      <c r="A16" s="28" t="s">
        <v>61</v>
      </c>
      <c r="B16" s="38" t="s">
        <v>88</v>
      </c>
      <c r="C16" s="11">
        <v>6</v>
      </c>
      <c r="D16" s="11">
        <v>2</v>
      </c>
      <c r="E16" s="11">
        <v>1</v>
      </c>
      <c r="F16" s="11">
        <f t="shared" si="9"/>
        <v>12</v>
      </c>
      <c r="G16" s="19" t="str">
        <f>LOOKUP(F16,Sheet2!$A$23:$A$29,Sheet2!$B$23:$B$29)</f>
        <v>aanvaardbaar risico</v>
      </c>
      <c r="H16" s="35" t="s">
        <v>87</v>
      </c>
      <c r="I16" s="11">
        <v>0.1</v>
      </c>
      <c r="J16" s="11">
        <v>0.2</v>
      </c>
      <c r="K16" s="11">
        <v>1</v>
      </c>
      <c r="L16" s="11">
        <f t="shared" si="10"/>
        <v>2.0000000000000004E-2</v>
      </c>
      <c r="M16" s="19" t="str">
        <f>LOOKUP(L16,Sheet2!$A$23:$A$29,Sheet2!$B$23:$B$29)</f>
        <v>aanvaardbaar risico</v>
      </c>
    </row>
    <row r="17" spans="1:13" ht="37.25" customHeight="1" x14ac:dyDescent="0.35">
      <c r="A17" s="28" t="s">
        <v>62</v>
      </c>
      <c r="B17" s="38" t="s">
        <v>89</v>
      </c>
      <c r="C17" s="11">
        <v>6</v>
      </c>
      <c r="D17" s="11">
        <v>6</v>
      </c>
      <c r="E17" s="11">
        <v>1</v>
      </c>
      <c r="F17" s="11">
        <f t="shared" ref="F17" si="11">(C17*D17*E17)</f>
        <v>36</v>
      </c>
      <c r="G17" s="19" t="str">
        <f>LOOKUP(F17,Sheet2!$A$23:$A$29,Sheet2!$B$23:$B$29)</f>
        <v>aandacht vereist</v>
      </c>
      <c r="H17" s="35" t="s">
        <v>90</v>
      </c>
      <c r="I17" s="11">
        <v>0.1</v>
      </c>
      <c r="J17" s="11">
        <v>0.2</v>
      </c>
      <c r="K17" s="11">
        <v>1</v>
      </c>
      <c r="L17" s="11">
        <f t="shared" ref="L17" si="12">(I17*J17*K17)</f>
        <v>2.0000000000000004E-2</v>
      </c>
      <c r="M17" s="19" t="str">
        <f>LOOKUP(L17,Sheet2!$A$23:$A$29,Sheet2!$B$23:$B$29)</f>
        <v>aanvaardbaar risico</v>
      </c>
    </row>
    <row r="18" spans="1:13" ht="87" customHeight="1" x14ac:dyDescent="0.35">
      <c r="A18" s="28" t="s">
        <v>63</v>
      </c>
      <c r="B18" s="39" t="s">
        <v>94</v>
      </c>
      <c r="C18" s="11">
        <v>6</v>
      </c>
      <c r="D18" s="11">
        <v>6</v>
      </c>
      <c r="E18" s="11">
        <v>1</v>
      </c>
      <c r="F18" s="11">
        <f t="shared" si="2"/>
        <v>36</v>
      </c>
      <c r="G18" s="19" t="str">
        <f>LOOKUP(F18,Sheet2!$A$23:$A$29,Sheet2!$B$23:$B$29)</f>
        <v>aandacht vereist</v>
      </c>
      <c r="H18" s="36" t="s">
        <v>95</v>
      </c>
      <c r="I18" s="11">
        <v>1</v>
      </c>
      <c r="J18" s="11">
        <v>1</v>
      </c>
      <c r="K18" s="11">
        <v>1</v>
      </c>
      <c r="L18" s="11">
        <f t="shared" si="3"/>
        <v>1</v>
      </c>
      <c r="M18" s="19" t="str">
        <f>LOOKUP(L18,Sheet2!$A$23:$A$29,Sheet2!$B$23:$B$29)</f>
        <v>aanvaardbaar risico</v>
      </c>
    </row>
    <row r="19" spans="1:13" s="7" customFormat="1" ht="45" customHeight="1" x14ac:dyDescent="0.35">
      <c r="A19" s="30" t="s">
        <v>64</v>
      </c>
      <c r="B19" s="40" t="s">
        <v>91</v>
      </c>
      <c r="C19" s="12">
        <v>10</v>
      </c>
      <c r="D19" s="11">
        <v>6</v>
      </c>
      <c r="E19" s="11">
        <v>1</v>
      </c>
      <c r="F19" s="11">
        <f t="shared" ref="F19" si="13">(C19*D19*E19)</f>
        <v>60</v>
      </c>
      <c r="G19" s="19" t="str">
        <f>LOOKUP(F19,Sheet2!$A$23:$A$29,Sheet2!$B$23:$B$29)</f>
        <v>aandacht vereist</v>
      </c>
      <c r="H19" s="15" t="s">
        <v>107</v>
      </c>
      <c r="I19" s="11">
        <v>0.1</v>
      </c>
      <c r="J19" s="11">
        <v>0.2</v>
      </c>
      <c r="K19" s="11">
        <v>1</v>
      </c>
      <c r="L19" s="12">
        <f t="shared" ref="L19" si="14">(I19*J19*K19)</f>
        <v>2.0000000000000004E-2</v>
      </c>
      <c r="M19" s="19" t="str">
        <f>LOOKUP(L19,Sheet2!$A$23:$A$29,Sheet2!$B$23:$B$29)</f>
        <v>aanvaardbaar risico</v>
      </c>
    </row>
    <row r="20" spans="1:13" ht="48" customHeight="1" x14ac:dyDescent="0.35">
      <c r="A20" s="28" t="s">
        <v>65</v>
      </c>
      <c r="B20" s="38" t="s">
        <v>92</v>
      </c>
      <c r="C20" s="12">
        <v>10</v>
      </c>
      <c r="D20" s="11">
        <v>6</v>
      </c>
      <c r="E20" s="11">
        <v>1</v>
      </c>
      <c r="F20" s="11">
        <f t="shared" si="2"/>
        <v>60</v>
      </c>
      <c r="G20" s="19" t="str">
        <f>LOOKUP(F20,Sheet2!$A$23:$A$29,Sheet2!$B$23:$B$29)</f>
        <v>aandacht vereist</v>
      </c>
      <c r="H20" s="16" t="s">
        <v>109</v>
      </c>
      <c r="I20" s="11">
        <v>1</v>
      </c>
      <c r="J20" s="11">
        <v>1</v>
      </c>
      <c r="K20" s="11">
        <v>1</v>
      </c>
      <c r="L20" s="11">
        <f t="shared" si="3"/>
        <v>1</v>
      </c>
      <c r="M20" s="19" t="str">
        <f>LOOKUP(L20,Sheet2!$A$23:$A$29,Sheet2!$B$23:$B$29)</f>
        <v>aanvaardbaar risico</v>
      </c>
    </row>
    <row r="21" spans="1:13" ht="61.5" customHeight="1" x14ac:dyDescent="0.35">
      <c r="A21" s="28" t="s">
        <v>66</v>
      </c>
      <c r="B21" s="38" t="s">
        <v>93</v>
      </c>
      <c r="C21" s="12">
        <v>6</v>
      </c>
      <c r="D21" s="11">
        <v>3</v>
      </c>
      <c r="E21" s="11">
        <v>1</v>
      </c>
      <c r="F21" s="11">
        <f t="shared" ref="F21:F22" si="15">(C21*D21*E21)</f>
        <v>18</v>
      </c>
      <c r="G21" s="19" t="str">
        <f>LOOKUP(F21,Sheet2!$A$23:$A$29,Sheet2!$B$23:$B$29)</f>
        <v>aanvaardbaar risico</v>
      </c>
      <c r="H21" s="14" t="s">
        <v>103</v>
      </c>
      <c r="I21" s="11">
        <v>0.1</v>
      </c>
      <c r="J21" s="11">
        <v>0.2</v>
      </c>
      <c r="K21" s="11">
        <v>1</v>
      </c>
      <c r="L21" s="11">
        <f t="shared" ref="L21:L22" si="16">(I21*J21*K21)</f>
        <v>2.0000000000000004E-2</v>
      </c>
      <c r="M21" s="19" t="str">
        <f>LOOKUP(L21,Sheet2!$A$23:$A$29,Sheet2!$B$23:$B$29)</f>
        <v>aanvaardbaar risico</v>
      </c>
    </row>
    <row r="22" spans="1:13" ht="63.65" customHeight="1" x14ac:dyDescent="0.35">
      <c r="A22" s="28" t="s">
        <v>67</v>
      </c>
      <c r="B22" s="38" t="s">
        <v>96</v>
      </c>
      <c r="C22" s="12">
        <v>3</v>
      </c>
      <c r="D22" s="11">
        <v>3</v>
      </c>
      <c r="E22" s="11">
        <v>3</v>
      </c>
      <c r="F22" s="11">
        <f t="shared" si="15"/>
        <v>27</v>
      </c>
      <c r="G22" s="19" t="str">
        <f>LOOKUP(F22,Sheet2!$A$23:$A$29,Sheet2!$B$23:$B$29)</f>
        <v>aandacht vereist</v>
      </c>
      <c r="H22" s="14" t="s">
        <v>97</v>
      </c>
      <c r="I22" s="11">
        <v>0.1</v>
      </c>
      <c r="J22" s="11">
        <v>0.2</v>
      </c>
      <c r="K22" s="11">
        <v>1</v>
      </c>
      <c r="L22" s="11">
        <f t="shared" si="16"/>
        <v>2.0000000000000004E-2</v>
      </c>
      <c r="M22" s="19" t="str">
        <f>LOOKUP(L22,Sheet2!$A$23:$A$29,Sheet2!$B$23:$B$29)</f>
        <v>aanvaardbaar risico</v>
      </c>
    </row>
    <row r="23" spans="1:13" ht="18.75" customHeight="1" x14ac:dyDescent="0.35"/>
    <row r="24" spans="1:13" ht="15.5" x14ac:dyDescent="0.35">
      <c r="A24" s="31"/>
      <c r="B24" s="42"/>
      <c r="C24" s="18"/>
      <c r="D24" s="3"/>
      <c r="E24" s="3"/>
      <c r="F24" s="3"/>
      <c r="G24" s="4"/>
      <c r="H24" s="3"/>
    </row>
    <row r="25" spans="1:13" ht="15.5" x14ac:dyDescent="0.35">
      <c r="A25" s="31"/>
      <c r="B25" s="42"/>
      <c r="C25" s="18"/>
      <c r="D25" s="3"/>
      <c r="E25" s="3"/>
      <c r="F25" s="3"/>
      <c r="G25" s="4"/>
      <c r="H25" s="3"/>
    </row>
    <row r="26" spans="1:13" ht="15.5" x14ac:dyDescent="0.35">
      <c r="A26" s="31"/>
      <c r="B26" s="42"/>
      <c r="C26" s="18"/>
      <c r="D26" s="3"/>
      <c r="E26" s="3"/>
      <c r="F26" s="3"/>
      <c r="G26" s="4"/>
      <c r="H26" s="3"/>
    </row>
    <row r="27" spans="1:13" ht="15.5" x14ac:dyDescent="0.35">
      <c r="A27" s="31"/>
      <c r="B27" s="42"/>
      <c r="C27" s="18"/>
      <c r="D27" s="3"/>
      <c r="E27" s="3"/>
      <c r="F27" s="3"/>
      <c r="G27" s="4"/>
      <c r="H27" s="3"/>
    </row>
    <row r="28" spans="1:13" ht="15.5" x14ac:dyDescent="0.35">
      <c r="A28" s="31"/>
      <c r="B28" s="42"/>
      <c r="C28" s="18"/>
      <c r="D28" s="3"/>
      <c r="E28" s="3"/>
      <c r="F28" s="3"/>
      <c r="G28" s="4"/>
      <c r="H28" s="3"/>
    </row>
    <row r="29" spans="1:13" ht="15.5" x14ac:dyDescent="0.35">
      <c r="A29" s="31"/>
      <c r="B29" s="42"/>
      <c r="C29" s="18"/>
      <c r="D29" s="3"/>
      <c r="E29" s="3"/>
      <c r="F29" s="3"/>
      <c r="G29" s="4"/>
      <c r="H29" s="3"/>
    </row>
    <row r="30" spans="1:13" ht="26.25" customHeight="1" x14ac:dyDescent="0.35">
      <c r="A30" s="32"/>
      <c r="B30" s="43"/>
      <c r="C30" s="3"/>
      <c r="D30" s="3"/>
      <c r="E30" s="3"/>
      <c r="F30" s="3"/>
      <c r="G30" s="4"/>
      <c r="H30" s="3"/>
    </row>
    <row r="31" spans="1:13" x14ac:dyDescent="0.35">
      <c r="A31" s="32"/>
      <c r="B31" s="43"/>
      <c r="C31" s="3"/>
      <c r="D31" s="3"/>
      <c r="E31" s="3"/>
      <c r="F31" s="3"/>
      <c r="G31" s="4"/>
      <c r="H31" s="3"/>
    </row>
    <row r="32" spans="1:13" ht="37.5" customHeight="1" x14ac:dyDescent="0.35">
      <c r="A32" s="32"/>
      <c r="B32" s="43"/>
      <c r="C32" s="3"/>
      <c r="D32" s="3"/>
      <c r="E32" s="3"/>
      <c r="F32" s="3"/>
      <c r="G32" s="4"/>
      <c r="H32" s="3"/>
    </row>
    <row r="33" spans="1:8" x14ac:dyDescent="0.35">
      <c r="A33" s="32"/>
      <c r="B33" s="43"/>
      <c r="C33" s="3"/>
      <c r="D33" s="3"/>
      <c r="E33" s="3"/>
      <c r="F33" s="3"/>
      <c r="G33" s="4"/>
      <c r="H33" s="3"/>
    </row>
    <row r="34" spans="1:8" x14ac:dyDescent="0.35">
      <c r="A34" s="32"/>
      <c r="B34" s="43"/>
      <c r="C34" s="3"/>
      <c r="D34" s="3"/>
      <c r="E34" s="3"/>
      <c r="F34" s="3"/>
      <c r="G34" s="4"/>
      <c r="H34" s="3"/>
    </row>
    <row r="35" spans="1:8" x14ac:dyDescent="0.35">
      <c r="A35" s="32"/>
      <c r="B35" s="43"/>
      <c r="C35" s="3"/>
      <c r="D35" s="3"/>
      <c r="E35" s="3"/>
      <c r="F35" s="3"/>
      <c r="G35" s="4"/>
      <c r="H35" s="3"/>
    </row>
    <row r="36" spans="1:8" x14ac:dyDescent="0.35">
      <c r="A36" s="32"/>
      <c r="B36" s="43"/>
      <c r="C36" s="3"/>
      <c r="D36" s="3"/>
      <c r="E36" s="3"/>
      <c r="F36" s="3"/>
      <c r="G36" s="4"/>
      <c r="H36" s="3"/>
    </row>
  </sheetData>
  <mergeCells count="5">
    <mergeCell ref="A1:M1"/>
    <mergeCell ref="H2:H3"/>
    <mergeCell ref="B2:B3"/>
    <mergeCell ref="A2:A3"/>
    <mergeCell ref="A4:M4"/>
  </mergeCells>
  <conditionalFormatting sqref="M23">
    <cfRule type="colorScale" priority="392">
      <colorScale>
        <cfvo type="min"/>
        <cfvo type="max"/>
        <color rgb="FFFF7128"/>
        <color rgb="FFFFEF9C"/>
      </colorScale>
    </cfRule>
  </conditionalFormatting>
  <pageMargins left="0.7" right="0.7" top="0.75" bottom="0.75" header="0.3" footer="0.3"/>
  <pageSetup paperSize="8" orientation="landscape" r:id="rId1"/>
  <headerFooter>
    <oddHeader>Page &amp;P of &amp;N</oddHeader>
  </headerFooter>
  <extLst>
    <ext xmlns:x14="http://schemas.microsoft.com/office/spreadsheetml/2009/9/main" uri="{78C0D931-6437-407d-A8EE-F0AAD7539E65}">
      <x14:conditionalFormattings>
        <x14:conditionalFormatting xmlns:xm="http://schemas.microsoft.com/office/excel/2006/main">
          <x14:cfRule type="cellIs" priority="373" operator="equal" id="{E8FC7A2A-1D72-4EA6-A322-E4063CCC31EF}">
            <xm:f>Sheet2!$B$29</xm:f>
            <x14:dxf>
              <fill>
                <patternFill>
                  <bgColor rgb="FFFF0000"/>
                </patternFill>
              </fill>
            </x14:dxf>
          </x14:cfRule>
          <x14:cfRule type="cellIs" priority="374" operator="equal" id="{A4473FFE-3386-4C7A-8F2E-C9EB4F873C17}">
            <xm:f>Sheet2!$B$28</xm:f>
            <x14:dxf>
              <fill>
                <patternFill>
                  <bgColor rgb="FFFF0000"/>
                </patternFill>
              </fill>
            </x14:dxf>
          </x14:cfRule>
          <x14:cfRule type="cellIs" priority="377" stopIfTrue="1" operator="equal" id="{D56D06EC-E975-4B48-AE39-5E8CC90C6B3A}">
            <xm:f>Sheet2!$B$27</xm:f>
            <x14:dxf>
              <fill>
                <patternFill>
                  <bgColor rgb="FFFF0000"/>
                </patternFill>
              </fill>
            </x14:dxf>
          </x14:cfRule>
          <xm:sqref>G5:G7 M5:M7 M9 G9 M11:M18 G11:G22</xm:sqref>
        </x14:conditionalFormatting>
        <x14:conditionalFormatting xmlns:xm="http://schemas.microsoft.com/office/excel/2006/main">
          <x14:cfRule type="cellIs" priority="7" operator="equal" id="{443F0BA2-ADB9-43F3-99F3-6035A8B8266B}">
            <xm:f>Sheet2!$B$29</xm:f>
            <x14:dxf>
              <fill>
                <patternFill>
                  <bgColor rgb="FFFF0000"/>
                </patternFill>
              </fill>
            </x14:dxf>
          </x14:cfRule>
          <x14:cfRule type="cellIs" priority="8" operator="equal" id="{170513C0-0AA9-4C4D-9B40-073204B7B8DC}">
            <xm:f>Sheet2!$B$28</xm:f>
            <x14:dxf>
              <fill>
                <patternFill>
                  <bgColor rgb="FFFF0000"/>
                </patternFill>
              </fill>
            </x14:dxf>
          </x14:cfRule>
          <x14:cfRule type="cellIs" priority="9" stopIfTrue="1" operator="equal" id="{F3F5E672-FB39-40E8-8644-9AAD3C4176D1}">
            <xm:f>Sheet2!$B$27</xm:f>
            <x14:dxf>
              <fill>
                <patternFill>
                  <bgColor rgb="FFFF0000"/>
                </patternFill>
              </fill>
            </x14:dxf>
          </x14:cfRule>
          <xm:sqref>M19:M22</xm:sqref>
        </x14:conditionalFormatting>
        <x14:conditionalFormatting xmlns:xm="http://schemas.microsoft.com/office/excel/2006/main">
          <x14:cfRule type="cellIs" priority="4" operator="equal" id="{C0DAECF0-804A-479B-B26E-B65A2639FDB7}">
            <xm:f>Sheet2!$B$29</xm:f>
            <x14:dxf>
              <fill>
                <patternFill>
                  <bgColor rgb="FFFF0000"/>
                </patternFill>
              </fill>
            </x14:dxf>
          </x14:cfRule>
          <x14:cfRule type="cellIs" priority="5" operator="equal" id="{5A4DA861-8BBC-4964-905D-412D168C8563}">
            <xm:f>Sheet2!$B$28</xm:f>
            <x14:dxf>
              <fill>
                <patternFill>
                  <bgColor rgb="FFFF0000"/>
                </patternFill>
              </fill>
            </x14:dxf>
          </x14:cfRule>
          <x14:cfRule type="cellIs" priority="6" stopIfTrue="1" operator="equal" id="{EF1B7B1F-512E-46E2-9DAE-7A2993F4A2E5}">
            <xm:f>Sheet2!$B$27</xm:f>
            <x14:dxf>
              <fill>
                <patternFill>
                  <bgColor rgb="FFFF0000"/>
                </patternFill>
              </fill>
            </x14:dxf>
          </x14:cfRule>
          <xm:sqref>G8 M8</xm:sqref>
        </x14:conditionalFormatting>
        <x14:conditionalFormatting xmlns:xm="http://schemas.microsoft.com/office/excel/2006/main">
          <x14:cfRule type="cellIs" priority="1" operator="equal" id="{99027078-052C-44C6-9FD1-9A5060E1DA67}">
            <xm:f>Sheet2!$B$29</xm:f>
            <x14:dxf>
              <fill>
                <patternFill>
                  <bgColor rgb="FFFF0000"/>
                </patternFill>
              </fill>
            </x14:dxf>
          </x14:cfRule>
          <x14:cfRule type="cellIs" priority="2" operator="equal" id="{8453A4D1-E69B-46C6-A022-7785B564C1F4}">
            <xm:f>Sheet2!$B$28</xm:f>
            <x14:dxf>
              <fill>
                <patternFill>
                  <bgColor rgb="FFFF0000"/>
                </patternFill>
              </fill>
            </x14:dxf>
          </x14:cfRule>
          <x14:cfRule type="cellIs" priority="3" stopIfTrue="1" operator="equal" id="{658E2A79-9292-4ED2-95B1-DAD298170E5E}">
            <xm:f>Sheet2!$B$27</xm:f>
            <x14:dxf>
              <fill>
                <patternFill>
                  <bgColor rgb="FFFF0000"/>
                </patternFill>
              </fill>
            </x14:dxf>
          </x14:cfRule>
          <xm:sqref>M10 G10</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Sheet2!$D$1:$D$5</xm:f>
          </x14:formula1>
          <xm:sqref>G19:G22 M19:M22 M5:M18 G5:G18</xm:sqref>
        </x14:dataValidation>
        <x14:dataValidation type="list" allowBlank="1" showInputMessage="1" showErrorMessage="1">
          <x14:formula1>
            <xm:f>Sheet2!$C$1:$C$6</xm:f>
          </x14:formula1>
          <xm:sqref>E5:E18 E19:E22 K5:K18 K19:K22</xm:sqref>
        </x14:dataValidation>
        <x14:dataValidation type="list" allowBlank="1" showInputMessage="1" showErrorMessage="1">
          <x14:formula1>
            <xm:f>Sheet2!$A$1:$A$7</xm:f>
          </x14:formula1>
          <xm:sqref>I5:I22 C5:C22</xm:sqref>
        </x14:dataValidation>
        <x14:dataValidation type="list" allowBlank="1" showInputMessage="1" showErrorMessage="1">
          <x14:formula1>
            <xm:f>Sheet2!$B$1:$B$7</xm:f>
          </x14:formula1>
          <xm:sqref>D5:D18 D19:D22 J5:J18 J19:J22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B18" sqref="B18"/>
    </sheetView>
  </sheetViews>
  <sheetFormatPr defaultRowHeight="14.5" x14ac:dyDescent="0.35"/>
  <cols>
    <col min="1" max="1" width="33" customWidth="1"/>
    <col min="2" max="2" width="34.90625" customWidth="1"/>
    <col min="3" max="3" width="71.36328125" customWidth="1"/>
    <col min="4" max="4" width="41" customWidth="1"/>
  </cols>
  <sheetData>
    <row r="1" spans="1:4" x14ac:dyDescent="0.35">
      <c r="A1" s="5">
        <v>0.1</v>
      </c>
      <c r="B1" s="6">
        <v>0.2</v>
      </c>
      <c r="C1" s="5">
        <v>1</v>
      </c>
      <c r="D1" s="6" t="s">
        <v>21</v>
      </c>
    </row>
    <row r="2" spans="1:4" x14ac:dyDescent="0.35">
      <c r="A2" s="5">
        <v>0.2</v>
      </c>
      <c r="B2" s="5">
        <v>0.5</v>
      </c>
      <c r="C2" s="5">
        <v>3</v>
      </c>
      <c r="D2" s="6" t="s">
        <v>22</v>
      </c>
    </row>
    <row r="3" spans="1:4" x14ac:dyDescent="0.35">
      <c r="A3" s="5">
        <v>0.5</v>
      </c>
      <c r="B3" s="5">
        <v>1</v>
      </c>
      <c r="C3" s="5">
        <v>7</v>
      </c>
      <c r="D3" s="20" t="s">
        <v>23</v>
      </c>
    </row>
    <row r="4" spans="1:4" x14ac:dyDescent="0.35">
      <c r="A4" s="5">
        <v>1</v>
      </c>
      <c r="B4" s="5">
        <v>2</v>
      </c>
      <c r="C4" s="5">
        <v>15</v>
      </c>
      <c r="D4" s="20" t="s">
        <v>24</v>
      </c>
    </row>
    <row r="5" spans="1:4" x14ac:dyDescent="0.35">
      <c r="A5" s="5">
        <v>3</v>
      </c>
      <c r="B5" s="5">
        <v>3</v>
      </c>
      <c r="C5" s="5">
        <v>40</v>
      </c>
      <c r="D5" s="20" t="s">
        <v>25</v>
      </c>
    </row>
    <row r="6" spans="1:4" x14ac:dyDescent="0.35">
      <c r="A6" s="5">
        <v>6</v>
      </c>
      <c r="B6" s="5">
        <v>6</v>
      </c>
      <c r="C6" s="5">
        <v>100</v>
      </c>
    </row>
    <row r="7" spans="1:4" x14ac:dyDescent="0.35">
      <c r="A7" s="5">
        <v>10</v>
      </c>
      <c r="B7" s="5">
        <v>10</v>
      </c>
    </row>
    <row r="12" spans="1:4" ht="15" thickBot="1" x14ac:dyDescent="0.4"/>
    <row r="13" spans="1:4" ht="15" thickBot="1" x14ac:dyDescent="0.4">
      <c r="A13" s="23" t="s">
        <v>47</v>
      </c>
      <c r="B13" s="23" t="s">
        <v>45</v>
      </c>
      <c r="C13" s="23" t="s">
        <v>68</v>
      </c>
      <c r="D13" s="24" t="s">
        <v>46</v>
      </c>
    </row>
    <row r="14" spans="1:4" x14ac:dyDescent="0.35">
      <c r="A14" s="25" t="s">
        <v>8</v>
      </c>
      <c r="B14" s="25" t="s">
        <v>51</v>
      </c>
      <c r="C14" s="25" t="s">
        <v>30</v>
      </c>
      <c r="D14" s="25" t="s">
        <v>16</v>
      </c>
    </row>
    <row r="15" spans="1:4" x14ac:dyDescent="0.35">
      <c r="A15" s="26" t="s">
        <v>35</v>
      </c>
      <c r="B15" s="26" t="s">
        <v>50</v>
      </c>
      <c r="C15" s="26" t="s">
        <v>31</v>
      </c>
      <c r="D15" s="26" t="s">
        <v>17</v>
      </c>
    </row>
    <row r="16" spans="1:4" x14ac:dyDescent="0.35">
      <c r="A16" s="26" t="s">
        <v>36</v>
      </c>
      <c r="B16" s="26" t="s">
        <v>49</v>
      </c>
      <c r="C16" s="26" t="s">
        <v>32</v>
      </c>
      <c r="D16" s="26" t="s">
        <v>18</v>
      </c>
    </row>
    <row r="17" spans="1:4" x14ac:dyDescent="0.35">
      <c r="A17" s="26" t="s">
        <v>37</v>
      </c>
      <c r="B17" s="26" t="s">
        <v>12</v>
      </c>
      <c r="C17" s="26" t="s">
        <v>33</v>
      </c>
      <c r="D17" s="26" t="s">
        <v>19</v>
      </c>
    </row>
    <row r="18" spans="1:4" x14ac:dyDescent="0.35">
      <c r="A18" s="26" t="s">
        <v>9</v>
      </c>
      <c r="B18" s="26" t="s">
        <v>13</v>
      </c>
      <c r="C18" s="26" t="s">
        <v>48</v>
      </c>
      <c r="D18" s="26" t="s">
        <v>20</v>
      </c>
    </row>
    <row r="19" spans="1:4" x14ac:dyDescent="0.35">
      <c r="A19" s="26" t="s">
        <v>10</v>
      </c>
      <c r="B19" s="26" t="s">
        <v>14</v>
      </c>
      <c r="C19" s="26" t="s">
        <v>34</v>
      </c>
      <c r="D19" s="26"/>
    </row>
    <row r="20" spans="1:4" ht="15" thickBot="1" x14ac:dyDescent="0.4">
      <c r="A20" s="27" t="s">
        <v>11</v>
      </c>
      <c r="B20" s="27" t="s">
        <v>15</v>
      </c>
      <c r="C20" s="27"/>
      <c r="D20" s="27"/>
    </row>
    <row r="23" spans="1:4" x14ac:dyDescent="0.35">
      <c r="A23" t="s">
        <v>41</v>
      </c>
      <c r="B23" t="s">
        <v>42</v>
      </c>
    </row>
    <row r="24" spans="1:4" x14ac:dyDescent="0.35">
      <c r="B24" t="s">
        <v>43</v>
      </c>
    </row>
    <row r="25" spans="1:4" x14ac:dyDescent="0.35">
      <c r="A25">
        <v>0</v>
      </c>
      <c r="B25" t="s">
        <v>43</v>
      </c>
    </row>
    <row r="26" spans="1:4" x14ac:dyDescent="0.35">
      <c r="A26">
        <v>20</v>
      </c>
      <c r="B26" t="s">
        <v>38</v>
      </c>
    </row>
    <row r="27" spans="1:4" x14ac:dyDescent="0.35">
      <c r="A27">
        <v>70</v>
      </c>
      <c r="B27" s="21" t="s">
        <v>39</v>
      </c>
    </row>
    <row r="28" spans="1:4" x14ac:dyDescent="0.35">
      <c r="A28">
        <v>200</v>
      </c>
      <c r="B28" s="21" t="s">
        <v>44</v>
      </c>
    </row>
    <row r="29" spans="1:4" x14ac:dyDescent="0.35">
      <c r="A29">
        <v>400</v>
      </c>
      <c r="B29" s="22" t="s">
        <v>40</v>
      </c>
    </row>
  </sheetData>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Pittery Jurgen</dc:creator>
  <cp:lastModifiedBy>Haentjens Kathy</cp:lastModifiedBy>
  <cp:lastPrinted>2018-06-11T12:18:44Z</cp:lastPrinted>
  <dcterms:created xsi:type="dcterms:W3CDTF">2013-03-25T14:30:22Z</dcterms:created>
  <dcterms:modified xsi:type="dcterms:W3CDTF">2023-06-02T12:13:17Z</dcterms:modified>
</cp:coreProperties>
</file>