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defaultThemeVersion="124226"/>
  <mc:AlternateContent xmlns:mc="http://schemas.openxmlformats.org/markup-compatibility/2006">
    <mc:Choice Requires="x15">
      <x15ac:absPath xmlns:x15ac="http://schemas.microsoft.com/office/spreadsheetml/2010/11/ac" url="N:\NORTH_WEST\LDPBW06\SLPPT06\Risicoanalyses\Opendeur 3Para 14Jul23\Final RA\"/>
    </mc:Choice>
  </mc:AlternateContent>
  <xr:revisionPtr revIDLastSave="0" documentId="13_ncr:1_{9AF9B100-CAFC-4244-B4A8-69F8E24D7BC3}" xr6:coauthVersionLast="47" xr6:coauthVersionMax="47" xr10:uidLastSave="{00000000-0000-0000-0000-000000000000}"/>
  <bookViews>
    <workbookView xWindow="-28920" yWindow="-120" windowWidth="29040" windowHeight="15840" xr2:uid="{00000000-000D-0000-FFFF-FFFF00000000}"/>
  </bookViews>
  <sheets>
    <sheet name="Sheet1" sheetId="1" r:id="rId1"/>
    <sheet name="Sheet2"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24" i="1" l="1"/>
  <c r="M24" i="1" s="1"/>
  <c r="F24" i="1"/>
  <c r="G24" i="1" s="1"/>
  <c r="L27" i="1"/>
  <c r="M27" i="1" s="1"/>
  <c r="F27" i="1"/>
  <c r="G27" i="1" s="1"/>
  <c r="L10" i="1" l="1"/>
  <c r="M10" i="1" s="1"/>
  <c r="F10" i="1"/>
  <c r="G10" i="1" s="1"/>
  <c r="L8" i="1"/>
  <c r="M8" i="1" s="1"/>
  <c r="F8" i="1"/>
  <c r="G8" i="1" s="1"/>
  <c r="F32" i="1" l="1"/>
  <c r="L21" i="1" l="1"/>
  <c r="M21" i="1" s="1"/>
  <c r="F21" i="1"/>
  <c r="G21" i="1" s="1"/>
  <c r="L19" i="1" l="1"/>
  <c r="M19" i="1" s="1"/>
  <c r="F19" i="1"/>
  <c r="G19" i="1" s="1"/>
  <c r="G32" i="1" l="1"/>
  <c r="F6" i="1" l="1"/>
  <c r="G6" i="1" s="1"/>
  <c r="L9" i="1" l="1"/>
  <c r="M9" i="1" s="1"/>
  <c r="L34" i="1"/>
  <c r="M34" i="1" s="1"/>
  <c r="L33" i="1"/>
  <c r="M33" i="1" s="1"/>
  <c r="L32" i="1"/>
  <c r="M32" i="1" s="1"/>
  <c r="F34" i="1"/>
  <c r="G34" i="1" s="1"/>
  <c r="L25" i="1" l="1"/>
  <c r="M25" i="1" s="1"/>
  <c r="F25" i="1"/>
  <c r="G25" i="1" s="1"/>
  <c r="L26" i="1"/>
  <c r="M26" i="1" s="1"/>
  <c r="F26" i="1"/>
  <c r="G26" i="1" s="1"/>
  <c r="L12" i="1"/>
  <c r="M12" i="1" s="1"/>
  <c r="F12" i="1"/>
  <c r="G12" i="1" s="1"/>
  <c r="L20" i="1"/>
  <c r="M20" i="1" s="1"/>
  <c r="F20" i="1"/>
  <c r="G20" i="1" s="1"/>
  <c r="L17" i="1"/>
  <c r="M17" i="1" s="1"/>
  <c r="F17" i="1"/>
  <c r="G17" i="1" s="1"/>
  <c r="L18" i="1"/>
  <c r="M18" i="1" s="1"/>
  <c r="F18" i="1"/>
  <c r="G18" i="1" s="1"/>
  <c r="L16" i="1"/>
  <c r="M16" i="1" s="1"/>
  <c r="F16" i="1"/>
  <c r="G16" i="1" s="1"/>
  <c r="L13" i="1"/>
  <c r="M13" i="1" s="1"/>
  <c r="F13" i="1"/>
  <c r="G13" i="1" s="1"/>
  <c r="L14" i="1"/>
  <c r="M14" i="1" s="1"/>
  <c r="F14" i="1"/>
  <c r="G14" i="1" s="1"/>
  <c r="L5" i="1"/>
  <c r="M5" i="1" s="1"/>
  <c r="F5" i="1"/>
  <c r="G5" i="1" s="1"/>
  <c r="L23" i="1" l="1"/>
  <c r="M23" i="1" s="1"/>
  <c r="L28" i="1"/>
  <c r="M28" i="1" s="1"/>
  <c r="F28" i="1"/>
  <c r="G28" i="1" s="1"/>
  <c r="F23" i="1"/>
  <c r="G23" i="1" s="1"/>
  <c r="L31" i="1" l="1"/>
  <c r="M31" i="1" s="1"/>
  <c r="L29" i="1"/>
  <c r="M29" i="1" s="1"/>
  <c r="F33" i="1"/>
  <c r="G33" i="1" s="1"/>
  <c r="F31" i="1"/>
  <c r="G31" i="1" s="1"/>
  <c r="F29" i="1"/>
  <c r="G29" i="1" s="1"/>
  <c r="F9" i="1"/>
  <c r="G9" i="1" s="1"/>
  <c r="L7" i="1"/>
  <c r="M7" i="1" s="1"/>
  <c r="F7" i="1"/>
  <c r="G7" i="1" s="1"/>
  <c r="L6" i="1" l="1"/>
  <c r="M6" i="1" s="1"/>
</calcChain>
</file>

<file path=xl/sharedStrings.xml><?xml version="1.0" encoding="utf-8"?>
<sst xmlns="http://schemas.openxmlformats.org/spreadsheetml/2006/main" count="147" uniqueCount="138">
  <si>
    <t>Kans</t>
  </si>
  <si>
    <t>Effect</t>
  </si>
  <si>
    <t>W</t>
  </si>
  <si>
    <t>B</t>
  </si>
  <si>
    <t>E</t>
  </si>
  <si>
    <t>R</t>
  </si>
  <si>
    <t>Resultaat</t>
  </si>
  <si>
    <t>aangepaste  risicoscore R=WxBxE</t>
  </si>
  <si>
    <t>0,1--Bijna niet denkbaar</t>
  </si>
  <si>
    <t>3----Ongewoon</t>
  </si>
  <si>
    <t>6----Zeer goed mogelijk</t>
  </si>
  <si>
    <t>10---Te verwachten</t>
  </si>
  <si>
    <t>2---Soms (maandelijks)</t>
  </si>
  <si>
    <t>3---Af en toe (Wekelijks)</t>
  </si>
  <si>
    <t>6---Regelmatig (Dagelijks)</t>
  </si>
  <si>
    <t>10--Voortdurend</t>
  </si>
  <si>
    <t>R&lt;20---------------Aanvaardbaar Risico</t>
  </si>
  <si>
    <t>20&lt;R&lt;70-----------Aandacht vereist</t>
  </si>
  <si>
    <t>70&lt;R&lt;200----------Maatregelen vereist</t>
  </si>
  <si>
    <t>200&lt;R&lt;400---------Directe verbetering vereist</t>
  </si>
  <si>
    <t>R&gt;400---------------Werken stoppen</t>
  </si>
  <si>
    <t>Aanvaardbaar Risico</t>
  </si>
  <si>
    <t>Aandacht vereist</t>
  </si>
  <si>
    <t>Maatregelen vereist</t>
  </si>
  <si>
    <t>Directe verbetering vereist</t>
  </si>
  <si>
    <t>Werken stoppen</t>
  </si>
  <si>
    <t>mogelijke risicoscore R=WxBxE</t>
  </si>
  <si>
    <t xml:space="preserve">Gevaren </t>
  </si>
  <si>
    <t>Blootstelling</t>
  </si>
  <si>
    <t>Algemeen proces via MUOPO</t>
  </si>
  <si>
    <t>1----EHBO, schade &lt; €250</t>
  </si>
  <si>
    <t>3----tijdelijke arbeidsongeschiktheid,  schade: €250-€2500</t>
  </si>
  <si>
    <t>7----blijvende arbeidsongeschiktheid &lt;25%, schade €2500-25000</t>
  </si>
  <si>
    <t>15---arbeidsongeschiktheid 25%-66 %,  schade €25000-€125000</t>
  </si>
  <si>
    <t>100   meerdere doden, schade &gt; €250000</t>
  </si>
  <si>
    <t>0,2--Praktisch onmogelijk</t>
  </si>
  <si>
    <t>0,5--Denkbaar, maar onwaarschijnlijk</t>
  </si>
  <si>
    <t>1----Onwaarschijnlijk, grensgeval</t>
  </si>
  <si>
    <t>aandacht vereist</t>
  </si>
  <si>
    <t>maatregelen vereist</t>
  </si>
  <si>
    <t>werken stoppen</t>
  </si>
  <si>
    <t>result</t>
  </si>
  <si>
    <t>uitleg</t>
  </si>
  <si>
    <t>aanvaardbaar risico</t>
  </si>
  <si>
    <t>directe verbetering vereist</t>
  </si>
  <si>
    <t xml:space="preserve">Blootstellingscore </t>
  </si>
  <si>
    <t>Risicoscore</t>
  </si>
  <si>
    <t xml:space="preserve">Waarschijnlijkheidsscore </t>
  </si>
  <si>
    <t>40---1 dode arbeidsongeschiktheid &gt;66% of EEN dode, schade  €125000-€250000</t>
  </si>
  <si>
    <t>1---Zelden (enkele malen per jaar)</t>
  </si>
  <si>
    <t>0,5--Zeer zelden (1 x per jaar)</t>
  </si>
  <si>
    <t>0,2 uitzonderlijk zeldzaam (&lt;1 per jaar )</t>
  </si>
  <si>
    <t xml:space="preserve">1. MENS </t>
  </si>
  <si>
    <t>2. UITRUSTING</t>
  </si>
  <si>
    <t>3. OMGEVING</t>
  </si>
  <si>
    <t>5. ORGANISATIE</t>
  </si>
  <si>
    <t>1.1</t>
  </si>
  <si>
    <t>1.2</t>
  </si>
  <si>
    <t>1.3</t>
  </si>
  <si>
    <t>1.5</t>
  </si>
  <si>
    <t>2.1</t>
  </si>
  <si>
    <t>2.2</t>
  </si>
  <si>
    <t>2.3</t>
  </si>
  <si>
    <t>3.1</t>
  </si>
  <si>
    <t>3.2</t>
  </si>
  <si>
    <t>3.3</t>
  </si>
  <si>
    <t>3.4</t>
  </si>
  <si>
    <t>3.5</t>
  </si>
  <si>
    <t>3.6</t>
  </si>
  <si>
    <t>4.1</t>
  </si>
  <si>
    <t>4.2</t>
  </si>
  <si>
    <t>4.3</t>
  </si>
  <si>
    <t>4.5</t>
  </si>
  <si>
    <t>4.6</t>
  </si>
  <si>
    <t>5.1</t>
  </si>
  <si>
    <t>5.2</t>
  </si>
  <si>
    <t>5.3</t>
  </si>
  <si>
    <t>5.4</t>
  </si>
  <si>
    <t xml:space="preserve">Effect van de schade/letsel/slechte publiciteit </t>
  </si>
  <si>
    <t>1.4</t>
  </si>
  <si>
    <t>1.6</t>
  </si>
  <si>
    <t>Struikelen</t>
  </si>
  <si>
    <t>Elektrische installaties</t>
  </si>
  <si>
    <t>Demostand voertuigen</t>
  </si>
  <si>
    <t>4. PRODUCT/STAND</t>
  </si>
  <si>
    <t>Demostand bewapening en night vision</t>
  </si>
  <si>
    <t xml:space="preserve">- Zie 1.1
- bij de installatie van de verschillende voertuigen wordt rekening gehouden met het intern verkeer. Een coördinator met fluo hesje wordt aangeduid om alles in goede banen te begeleiden.
- voertuigen worden ruim genoeg van elkaar geplaatst.
- Voertuigen worden NIET gestart.
- indien publiek in de voertuigen komen dan 1 op 1 (1 persoon publiek met 1 toezicht door personeel) en begeleiding voor de op/afstapjes.
- vrijhouden van toegansweg voor hulpdiensten en toegang tot brandbestrijdingsmiddelen.
</t>
  </si>
  <si>
    <t>Demostand SOED</t>
  </si>
  <si>
    <t>Onvoldoende informatie aan personeel van de risico's en de te nemen acties i.g.v. calamiteiten</t>
  </si>
  <si>
    <t>-alle deelnemers krijgen een veiligheidsbriefing en de standverantwoordelijken zien toe op de naleving ervan.
- de opgemaakte risicoanalyses worden verspreid en doorgelezen door alle deelnemers van de betrokken stand.</t>
  </si>
  <si>
    <t>Onvoldoende ingrijpen/opvolging tijdens en na het evenement</t>
  </si>
  <si>
    <t>RIE installatie en organisatie (demo)standen integration day</t>
  </si>
  <si>
    <r>
      <t xml:space="preserve">Preventiemaatregelen
</t>
    </r>
    <r>
      <rPr>
        <sz val="16"/>
        <color theme="1"/>
        <rFont val="Times New Roman"/>
        <family val="1"/>
      </rPr>
      <t xml:space="preserve"> </t>
    </r>
  </si>
  <si>
    <t>Standen uitgebaat door derden (extern Defensie)</t>
  </si>
  <si>
    <t>Stand sound &amp; light</t>
  </si>
  <si>
    <t>- nadarhekkens plaatsen met circa 2-tal cm tussen (knelling vingers), deze worden dusdanig geplaatst zodoende er een gecontroleerde toestroom van toeschouwers is.
- scherpe randen vermijden of afplakken met tape
- voldoende ruimte voorzien voor toeschouwers en personeel
- continue toezicht op de stand door personeel
- manipulaties van bewapening en gevoelig materiaal door publiek verboden tenzij 1 op 1 (1 persoon publiek met 1 toezicht door personeel), hierbij wordt een duidelijke briefing/uitleg gegeven aan het publiek.
- standverantwoordelijke is aangeduid en coördineert de activiteit.
- bij te grote drukte zal standverantwoordelijke voor zijn stand het nodige aantal mensen tegen houden of bijkomend personeel vragen of desnoods de stand tijdelijk sluiten.
- in MG03 is het sanitair toegankelijk voor het publiek, de gang en trap worden afgesloten met nadarhekkens.
- gevoelige lokalen worden afgesloten en zijn ontoegankelijk. Pol station en bovengrondse citernes worden met nadarhekkens afgesloten.
- tijdens een rondgang door PA zal er extra aandacht geschonken worden aan het afschermen van alle gevoelige punten.
- tillen van lasten door personeel: met twee personen i.p.v. alleen te tillen.</t>
  </si>
  <si>
    <t>- voor de activiteiten zal de standverantwoordelijke aan het personeel de werkmethode uitleggen.
- gevormd personeel is aanwezig op de stand.
- de opgemaakte risicoanalyse van de stand wordt door alle deelnemers van de stand gelezen.</t>
  </si>
  <si>
    <t>Snijden, knellen, stoten, foute manipulaties van materiaal, diefstal</t>
  </si>
  <si>
    <t>Onvoldoende kennis bij het personeel van de activiteiten op de stand</t>
  </si>
  <si>
    <t>Onvoldoende kennis bij het personeel van de te ondernemen acties i.g.v. calamiteiten</t>
  </si>
  <si>
    <t>- een veiligheidsbriefing wordt gegeven aan alle deelnemers van de opendeur met hierin aandacht voor o.a. werkwijze, verwittigen hulpdiensten, leden van CP Ops en hun locatie, plaats EHBO-post en andere standen, uitgangen en verzamelplaatsen, gebruik communicatiemiddelen, wat is niet en wel toegestaan tijdens de opendeur zowel voor het personeel als voor het publiek.</t>
  </si>
  <si>
    <t>- orde en netheid op de stand.
- kabels worden in kabelgoten geplaatst indien deze moeten bewandeld worden, andere kabels liggen afgeschermd en aan de kant.
- obstakels worden 1: verwijderd / 2: afgebakend / 3: met fluo aangeduid.</t>
  </si>
  <si>
    <t>Gedrag</t>
  </si>
  <si>
    <t xml:space="preserve">- correct, evenwichtig en beleefd gedrag t.a.v. publiek en collega's.
- bij agressie, dronkenschap of incorrect gedrag bij het publiek worden deze van het terrein op een rustige, vriendelijke manier verwijderd.
- er is een verbod op alcohol voor de personeelsleden gedurende de activiteiten.
</t>
  </si>
  <si>
    <t>Onvoldoende kennis bij het publiek van de evacuatiemogelijkheden, bereikbaarheid van hulpdiensten en uitsluitsels activiteiten</t>
  </si>
  <si>
    <t>Onvoldoende PBM,CBM en materiaal voor de installatie/organisatie van de standen</t>
  </si>
  <si>
    <t>- tijdig aanvragen (en gebruiken!) van PBM (persoonlijke beschermingsmiddelen zoals Bv. werkhandschoenen) en tijdig aanvragen (en gebruiken!) van CBM (collectieve beschermingsmiddelen zoals Bv. veilige ladders, transpaletten, nadarhekkens, rood/wit lint).
- tijdig aanvragen van materiaal.
- verwijderingswerken eigen aan Gn worden enkel door gevormd Gn personeel uitgevoerd.
- Infra werken worden enkel uitgevoerd door personeel van de cel Infra.</t>
  </si>
  <si>
    <t>Gasflessen/stroomgeneratoren</t>
  </si>
  <si>
    <t>Lawaai</t>
  </si>
  <si>
    <t>Meteorologische omstandigheden</t>
  </si>
  <si>
    <t>Onvoldoende toegang tot sanitair</t>
  </si>
  <si>
    <r>
      <t xml:space="preserve">- sanitair wordt voorzien voor het publiek in MG18 en MG03, deze worden duidelijk aangeduid buiten voor de blok.
</t>
    </r>
    <r>
      <rPr>
        <i/>
        <sz val="11"/>
        <color theme="1"/>
        <rFont val="Calibri"/>
        <family val="2"/>
        <scheme val="minor"/>
      </rPr>
      <t>In MG03 wordt de doorgang en de trap naar boven afgesloten met nadars.</t>
    </r>
    <r>
      <rPr>
        <sz val="11"/>
        <color theme="1"/>
        <rFont val="Calibri"/>
        <family val="2"/>
        <scheme val="minor"/>
      </rPr>
      <t xml:space="preserve">
- sanitair wordt gepoetst en aangevuld indien nodig.
- bijkomende dixis worden voorzien.</t>
    </r>
  </si>
  <si>
    <t>Onvoldoende toegang tot brandbestrijdingsmiddelen en evacuatiewegen</t>
  </si>
  <si>
    <t>Onvoldoende afval- en milieubeheer</t>
  </si>
  <si>
    <t>Verkeersongevallen in het kwartier</t>
  </si>
  <si>
    <t>-Zie 1.1 + RA (standfiche)
- vrijhouden van toegansweg voor hulpdiensten en toegang tot brandbestrijdingsmiddelen.</t>
  </si>
  <si>
    <t>Activiteiten en standen met verhoogd brandrisico</t>
  </si>
  <si>
    <t>4.4</t>
  </si>
  <si>
    <t>4.7</t>
  </si>
  <si>
    <t>Onvoldoende personeel</t>
  </si>
  <si>
    <t>- er is voldoende personeel voorzien om aflossing mogelijk te maken zodoende het personeel de kans krijgt voor: sanitaire stops, drinken/eten, begeleiding familie/vrienden, breaks.
- bij de standen waarbij extra alertheid wordt geëisd, zal er een REGELMATIGE aflossing worden voorzien voor het uivoeren van deze activiteiten (Bv. deathride Max 1 uur, klimtoren Max 1 uur).</t>
  </si>
  <si>
    <t>Onvoldoende kennisgeving aan buurtbewoners</t>
  </si>
  <si>
    <t>-brandbestrijdingsmiddelen blijven vrij van obstakels en zijn vrij toegankelijk.
- evacuatiewegen en nooduitgangen worden niet gehinderd.
- een doorgang tot de stand van 4 meter is steeds voorzien.
- toegang voor de hulpdiensten (wegen) worden vrij gehouden en alle standen zijn op een vlotte manier bereikbaar voor de hulpdiensten.
- hydranten en hun bijhorende brandkast met slangen en toebehoren worden op voorhand gecontroleerd en indien nodig in orde gebracht.</t>
  </si>
  <si>
    <t>-aan de ingang wordt een flyer aan de bezoeker bezorgd met hierop de standen, eet- en drankgelegenheden, EHBO-post, rookzones en rookbeleid, in/uitgang Kw, toiletten, verzamelplaatsen.
- pictogrammen zijn zichtbaar inzake verzamelplaatsen, in/out, nooduitgangen in MG18.
- de voorziene affiches inzake vereisten, medische uitsluitsels en andere waarschuwingen worden aan de standen duidelijk uitgehangen (deze worden bepaald in de respectievelijke RA).</t>
  </si>
  <si>
    <t>- elektriciteitskabels zijn onbeschadigd en afgeschermd.
- de nodige aansluitingen worden gecommuniceerd/uitgevoerd met/door de cel Infra.
- opgezette tent: metalen frame is geaard.
- bijkomende elektrische installaties worden voorafgaand gekeurd intern Defensie door de dienst MGT/R/CTL.</t>
  </si>
  <si>
    <t>- bij hitte worden de standen zoveel mogelijk in schaduwrijke plaatsen georganiseerd.
- gevoelig Mat wordt bij regen afgedekt of binnen geplaatst.
- bij hitte wordt het personeel van extra water voorzien. een hoofddeksel en/of zonnebril te dragen door het personeel.
- bij stormweer wordt de tent gesloten en standen gesloten of naar binnen gebracht.
- de tent wordt weer- en windbestendig opgesteld.
- klimtoren en deathride + Avn activiteiten Semmerzake: zie RA.</t>
  </si>
  <si>
    <t>-vuilbakken zijn voorzien over het hele kwartier, met extra aandacht aan de food/drankstanden en het sorteren van afval.
- vuilbakken worden regelmatig geleegd.
- 2 spillkits zijn voorzien t.h.v. MT en basis spillkit in wachtlokaal.
- stroomgeneratoren worden voorzien van lekbak aan vulmond en spillkit en generator wordt op verharde ondergrond geplaatst. JC worden eveneens in opvangbakken geplaatst.
- 90% van PMD (wegwerpbekertjes) zal worden gerecycleerd.</t>
  </si>
  <si>
    <r>
      <t xml:space="preserve">- bij de installatie van Mat, Vtg en standen wordt rekening gehouden met het eenrichtingsverkeer en wordt de snelheid in het kwartier aangepast aan de drukte en gereduceerd naar Max 20Km/Hr.
- installatie van de standen gebeurt verspreid zodoende de grote drukte/verkeer te vermijden.
- bij zwaar verkeer en grote drukte wordt dit gecoördineerd door een verantwoordelijke met fluo hesje.
- tijdens opendeur zelf wordt er GEEN verkeer toegelaten in het Kw.
</t>
    </r>
    <r>
      <rPr>
        <i/>
        <sz val="11"/>
        <color theme="1"/>
        <rFont val="Calibri"/>
        <family val="2"/>
        <scheme val="minor"/>
      </rPr>
      <t>m.u.v. UG aan de poort voor de navette naar de Schelde + Med Evac.</t>
    </r>
    <r>
      <rPr>
        <sz val="11"/>
        <color theme="1"/>
        <rFont val="Calibri"/>
        <family val="2"/>
        <scheme val="minor"/>
      </rPr>
      <t xml:space="preserve">
</t>
    </r>
  </si>
  <si>
    <t>-aparte risicoanalyse voor demo CQB, vuren met blank (hierbij Min 15 meter veiligheidsafstand t.o.v. publiek).
- RL SOMA opvolgen (Bijl B aan ProvComd)
- Demo Vtg: niet starten van de Vtg.
- stroomgenerator zo ver mogelijk van personeel en bezoekers te plaatsen.</t>
  </si>
  <si>
    <t>- Zie 1.1
- vrijhouden van toegansweg (Min 4 m) voor hulpdiensten en toegang tot brandbestrijdingsmiddelen.</t>
  </si>
  <si>
    <t>-Zie 1.1 + RA
- vrijhouden van toegansweg (Min 4 m) voor hulpdiensten en toegang tot brandbestrijdingsmiddelen.</t>
  </si>
  <si>
    <t>COVID - hygiëne</t>
  </si>
  <si>
    <t>COVID: momenteel geen bijkomende maatregelen.
- standen en activiteiten worden zoveel mogelijk buiten georganiseerd.
- in sanitaire installaties worden zeep en papier voldoende voorzien.</t>
  </si>
  <si>
    <t>-standen: CQB (vuren blank Mun), survie (vuurtje demo) zullen een vuurvergunning opstellen en de richtlijnen hierbij strikt opvolgen.
Bij code rood zullen enkel de beheersbare activiteiten doorgaan met de nodige bijkomende brandbestrijdingsmiddelen.
Bijkomende brandbestrijdingsmiddelen worden aan de stand voorzien (zie details in RA van de activiteit).
- gasflessen en stroomgeneratoren worden op voorhand door de brandweer gekeurd.
- bij code rood wordt er in het volledige Kw niet gerookt, indien code geel of groen zijn er twee rookzones voorzien voor MG20 en voor MG03.</t>
  </si>
  <si>
    <t>-eigenaar/uitbater van de stand vult de standenfiche in en voldoet in de daarin omschreven vereisten.
- op de dag zelf zijn ze in het bezit van alle keuringsdocumenten eigen aan hun installatie.
- Demostanden uitgebaat door externen zullen de RA 'installatie en organisatie (demo)standen OD 14Jul23' ontvangen en respecteren.</t>
  </si>
  <si>
    <t>- nabije buurtbewoners (aanpalende straten) worden Max verwittigd van de activiteiten met bijhorende verkeersdrukte en lawaai.
- er wordt tijdig Info verspreid aan omstreken ter reclame opendeur waarin de voorziene parking met zijn shutlledienst zal kenbaar gemaakt worden.
- Pol signaleert de wegen inzake verkeersveiligheid (parkeerverbod, snelheidsbeperkingen, lichtkar, ...)</t>
  </si>
  <si>
    <r>
      <t>- CP Ops wordt ingericht</t>
    </r>
    <r>
      <rPr>
        <sz val="11"/>
        <rFont val="Calibri"/>
        <family val="2"/>
        <scheme val="minor"/>
      </rPr>
      <t xml:space="preserve"> te Semmerzake in MG 15, eerste verdieping </t>
    </r>
    <r>
      <rPr>
        <sz val="11"/>
        <color theme="1"/>
        <rFont val="Calibri"/>
        <family val="2"/>
        <scheme val="minor"/>
      </rPr>
      <t>en is constant bemand en bereikbaar.
- indien teveel volk wordt waargenomen zal aan het wachthuis worden mede gedeeld om de toestroom van het publiek tijdelijk te stoppen aan de bareel.
- communicatiemiddelen zijn op voorhand getest en gekend.
- regelmatige rondes worden uitgevoerd door verantwoordelijken en PA LDPBW06.
- na sluiten van de deuren wordt een ronde uitgevoerd ter controle van verloren voorwerpen, potentiële brandrisico's, beschadigingen, achtergelaten afval (o.a. op externe parkings) ...
- nadien zal een fiche verspreid worden aan alle actoren en standhouders met feedback t.v.v. de lessons learned. Deze lessons learned mogen NIET voor herhaling vatbaar zijn tijdens de volgende opendeurdag.
- register ongevallen en EHBO zal uitgebaat worden en maakt deel uit van de lessons learned.</t>
    </r>
  </si>
  <si>
    <t>Er worden gasflessen en stroomgeneratoren gebruikt tijdens OD.
Maatregelen bij gebruik van stroomgenerator:
- op harde ondoordringbare ondergrond;
- opvangbak onder de vulmond met bijhorende spillkit;
- JC met brandstof staat op lekbakken en uit direct zonlicht en staan op 4 m afstand van een tent, beglaasde gevel of brandbare materialen en bevinden zich NIET in de evenementruimte/tent;
- aanwezigheid aan de generator van brandblusser (schuim);
- stroomgenerator en de brandstofvoorraad is afgeschermd zodoende publiek deze niet kan aanraken.
- Posn van de stroomgenerator zo ver mogelijk verwijderd van personeel/bezoekers (lawaai/uitlaatgassen).
- controle door brandweer tijdens de rondgang.
- aanwezigheid van keuringsattest (jaarlijks) en CE-attest.
Maatregelen bij gebruik van gasflessen (foodtrucks):
- controle door brandweer tijdens de rondgang;
- keuringsbewijzen aanwezig;
- uit direct zonlicht en geborgd (kunnen niet omvallen);
- gasleidingen moeten nog steeds conform zijn en dus niet vervallen.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</si>
</sst>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Calibri"/>
      <family val="2"/>
      <scheme val="minor"/>
    </font>
    <font>
      <b/>
      <sz val="10"/>
      <color theme="1"/>
      <name val="Times New Roman"/>
      <family val="1"/>
    </font>
    <font>
      <b/>
      <u/>
      <sz val="10"/>
      <color theme="1"/>
      <name val="Times New Roman"/>
      <family val="1"/>
    </font>
    <font>
      <b/>
      <sz val="11"/>
      <color theme="1"/>
      <name val="Calibri"/>
      <family val="2"/>
      <scheme val="minor"/>
    </font>
    <font>
      <sz val="10"/>
      <color theme="1"/>
      <name val="Times New Roman"/>
      <family val="1"/>
    </font>
    <font>
      <sz val="18"/>
      <color theme="1"/>
      <name val="Calibri"/>
      <family val="2"/>
      <scheme val="minor"/>
    </font>
    <font>
      <b/>
      <sz val="16"/>
      <color theme="1"/>
      <name val="Times New Roman"/>
      <family val="1"/>
    </font>
    <font>
      <b/>
      <sz val="12"/>
      <color theme="1"/>
      <name val="Calibri"/>
      <family val="2"/>
      <scheme val="minor"/>
    </font>
    <font>
      <sz val="12"/>
      <color theme="1"/>
      <name val="Calibri"/>
      <family val="2"/>
      <scheme val="minor"/>
    </font>
    <font>
      <sz val="11"/>
      <color theme="1"/>
      <name val="Calibri"/>
      <family val="2"/>
      <scheme val="minor"/>
    </font>
    <font>
      <sz val="14"/>
      <color theme="1"/>
      <name val="Times New Roman"/>
      <family val="1"/>
    </font>
    <font>
      <sz val="16"/>
      <color theme="1"/>
      <name val="Times New Roman"/>
      <family val="1"/>
    </font>
    <font>
      <sz val="11"/>
      <name val="Calibri"/>
      <family val="2"/>
      <scheme val="minor"/>
    </font>
    <font>
      <b/>
      <sz val="11"/>
      <name val="Calibri"/>
      <family val="2"/>
      <scheme val="minor"/>
    </font>
    <font>
      <i/>
      <sz val="11"/>
      <color theme="1"/>
      <name val="Calibri"/>
      <family val="2"/>
      <scheme val="minor"/>
    </font>
  </fonts>
  <fills count="7">
    <fill>
      <patternFill patternType="none"/>
    </fill>
    <fill>
      <patternFill patternType="gray125"/>
    </fill>
    <fill>
      <patternFill patternType="solid">
        <fgColor rgb="FFFFFF00"/>
        <bgColor indexed="64"/>
      </patternFill>
    </fill>
    <fill>
      <patternFill patternType="solid">
        <fgColor rgb="FF92D050"/>
        <bgColor indexed="64"/>
      </patternFill>
    </fill>
    <fill>
      <patternFill patternType="solid">
        <fgColor rgb="FFFF0000"/>
        <bgColor indexed="64"/>
      </patternFill>
    </fill>
    <fill>
      <patternFill patternType="solid">
        <fgColor rgb="FF00B0F0"/>
        <bgColor indexed="64"/>
      </patternFill>
    </fill>
    <fill>
      <patternFill patternType="solid">
        <fgColor theme="0"/>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right style="medium">
        <color indexed="64"/>
      </right>
      <top style="medium">
        <color indexed="64"/>
      </top>
      <bottom style="medium">
        <color indexed="64"/>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top/>
      <bottom style="thin">
        <color indexed="64"/>
      </bottom>
      <diagonal/>
    </border>
    <border>
      <left style="medium">
        <color indexed="64"/>
      </left>
      <right style="medium">
        <color indexed="64"/>
      </right>
      <top/>
      <bottom/>
      <diagonal/>
    </border>
    <border>
      <left/>
      <right style="medium">
        <color indexed="64"/>
      </right>
      <top style="medium">
        <color indexed="64"/>
      </top>
      <bottom/>
      <diagonal/>
    </border>
    <border>
      <left/>
      <right style="medium">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9" fillId="4" borderId="3">
      <alignment vertical="top" wrapText="1"/>
    </xf>
  </cellStyleXfs>
  <cellXfs count="74">
    <xf numFmtId="0" fontId="0" fillId="0" borderId="0" xfId="0"/>
    <xf numFmtId="0" fontId="0" fillId="0" borderId="0" xfId="0" applyAlignment="1">
      <alignment wrapText="1"/>
    </xf>
    <xf numFmtId="0" fontId="5" fillId="0" borderId="0" xfId="0" applyFont="1" applyFill="1" applyBorder="1" applyAlignment="1"/>
    <xf numFmtId="0" fontId="0" fillId="0" borderId="0" xfId="0" applyBorder="1"/>
    <xf numFmtId="0" fontId="0" fillId="0" borderId="0" xfId="0" applyBorder="1" applyAlignment="1">
      <alignment wrapText="1"/>
    </xf>
    <xf numFmtId="0" fontId="4" fillId="0" borderId="0" xfId="0" applyFont="1" applyAlignment="1">
      <alignment horizontal="center" vertical="center"/>
    </xf>
    <xf numFmtId="0" fontId="0" fillId="0" borderId="0" xfId="0" applyAlignment="1">
      <alignment horizontal="center"/>
    </xf>
    <xf numFmtId="0" fontId="0" fillId="0" borderId="0" xfId="0" applyFill="1"/>
    <xf numFmtId="0" fontId="2" fillId="4" borderId="5" xfId="0" applyFont="1" applyFill="1" applyBorder="1" applyAlignment="1">
      <alignment horizontal="center" vertical="center"/>
    </xf>
    <xf numFmtId="0" fontId="2" fillId="3" borderId="1" xfId="0" applyFont="1" applyFill="1" applyBorder="1" applyAlignment="1">
      <alignment horizontal="center" vertical="center"/>
    </xf>
    <xf numFmtId="0" fontId="1" fillId="4" borderId="4" xfId="0" applyFont="1" applyFill="1" applyBorder="1" applyAlignment="1">
      <alignment horizontal="center" vertical="center" textRotation="90" wrapText="1"/>
    </xf>
    <xf numFmtId="0" fontId="1" fillId="3" borderId="4" xfId="0" applyFont="1" applyFill="1" applyBorder="1" applyAlignment="1">
      <alignment horizontal="center" vertical="center" textRotation="90" wrapText="1"/>
    </xf>
    <xf numFmtId="0" fontId="0" fillId="0" borderId="3" xfId="0" applyBorder="1" applyAlignment="1">
      <alignment horizontal="center" vertical="top" wrapText="1"/>
    </xf>
    <xf numFmtId="0" fontId="0" fillId="0" borderId="1" xfId="0" applyBorder="1" applyAlignment="1">
      <alignment horizontal="center" vertical="top" wrapText="1"/>
    </xf>
    <xf numFmtId="0" fontId="0" fillId="3" borderId="3" xfId="0" applyFill="1" applyBorder="1" applyAlignment="1">
      <alignment horizontal="center" vertical="top" wrapText="1"/>
    </xf>
    <xf numFmtId="0" fontId="0" fillId="0" borderId="3" xfId="0" applyFill="1" applyBorder="1" applyAlignment="1">
      <alignment horizontal="center" vertical="top" wrapText="1"/>
    </xf>
    <xf numFmtId="0" fontId="0" fillId="3" borderId="1" xfId="0" applyFill="1" applyBorder="1" applyAlignment="1">
      <alignment horizontal="center" vertical="top" wrapText="1"/>
    </xf>
    <xf numFmtId="0" fontId="0" fillId="0" borderId="3" xfId="0" applyBorder="1" applyAlignment="1">
      <alignment vertical="top"/>
    </xf>
    <xf numFmtId="0" fontId="0" fillId="3" borderId="3" xfId="0" applyFill="1" applyBorder="1" applyAlignment="1">
      <alignment vertical="top"/>
    </xf>
    <xf numFmtId="0" fontId="0" fillId="0" borderId="3" xfId="0" applyFill="1" applyBorder="1" applyAlignment="1">
      <alignment vertical="top"/>
    </xf>
    <xf numFmtId="0" fontId="0" fillId="0" borderId="1" xfId="0" applyBorder="1" applyAlignment="1">
      <alignment vertical="top" wrapText="1"/>
    </xf>
    <xf numFmtId="0" fontId="2" fillId="3" borderId="3" xfId="0" applyFont="1" applyFill="1" applyBorder="1" applyAlignment="1">
      <alignment horizontal="center" vertical="center"/>
    </xf>
    <xf numFmtId="0" fontId="1" fillId="3" borderId="8" xfId="0" applyFont="1" applyFill="1" applyBorder="1" applyAlignment="1">
      <alignment horizontal="center" vertical="center"/>
    </xf>
    <xf numFmtId="0" fontId="2" fillId="3" borderId="2" xfId="0" applyFont="1" applyFill="1" applyBorder="1" applyAlignment="1">
      <alignment horizontal="center" vertical="center"/>
    </xf>
    <xf numFmtId="0" fontId="2" fillId="3" borderId="4" xfId="0" applyFont="1" applyFill="1" applyBorder="1" applyAlignment="1">
      <alignment horizontal="center" vertical="center"/>
    </xf>
    <xf numFmtId="0" fontId="1" fillId="3" borderId="4" xfId="0" applyFont="1" applyFill="1" applyBorder="1" applyAlignment="1">
      <alignment horizontal="center" vertical="center"/>
    </xf>
    <xf numFmtId="0" fontId="1" fillId="3" borderId="2" xfId="0" applyFont="1" applyFill="1" applyBorder="1" applyAlignment="1">
      <alignment horizontal="center" vertical="center" textRotation="90" wrapText="1"/>
    </xf>
    <xf numFmtId="0" fontId="6" fillId="3" borderId="3"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4" borderId="7" xfId="0" applyFont="1" applyFill="1" applyBorder="1" applyAlignment="1">
      <alignment horizontal="center" vertical="center" wrapText="1"/>
    </xf>
    <xf numFmtId="0" fontId="1" fillId="3" borderId="3" xfId="0" applyFont="1" applyFill="1" applyBorder="1" applyAlignment="1">
      <alignment vertical="center" wrapText="1"/>
    </xf>
    <xf numFmtId="0" fontId="8" fillId="0" borderId="0" xfId="0" applyFont="1" applyBorder="1"/>
    <xf numFmtId="0" fontId="2" fillId="3" borderId="7" xfId="0" applyFont="1" applyFill="1" applyBorder="1" applyAlignment="1">
      <alignment horizontal="center" vertical="center" wrapText="1"/>
    </xf>
    <xf numFmtId="0" fontId="0" fillId="6" borderId="3" xfId="0" applyFill="1" applyBorder="1" applyAlignment="1">
      <alignment vertical="top" wrapText="1"/>
    </xf>
    <xf numFmtId="0" fontId="0" fillId="4" borderId="0" xfId="0" applyFill="1" applyAlignment="1">
      <alignment horizontal="center"/>
    </xf>
    <xf numFmtId="0" fontId="9" fillId="4" borderId="3" xfId="1">
      <alignment vertical="top" wrapText="1"/>
    </xf>
    <xf numFmtId="0" fontId="0" fillId="4" borderId="3" xfId="1" applyFont="1">
      <alignment vertical="top" wrapText="1"/>
    </xf>
    <xf numFmtId="0" fontId="3" fillId="0" borderId="2" xfId="0" applyFont="1" applyBorder="1"/>
    <xf numFmtId="0" fontId="3" fillId="0" borderId="2" xfId="0" applyFont="1" applyFill="1" applyBorder="1"/>
    <xf numFmtId="0" fontId="0" fillId="0" borderId="6" xfId="0" applyBorder="1"/>
    <xf numFmtId="0" fontId="0" fillId="0" borderId="9" xfId="0" applyBorder="1"/>
    <xf numFmtId="0" fontId="0" fillId="0" borderId="7" xfId="0" applyBorder="1"/>
    <xf numFmtId="0" fontId="7" fillId="3" borderId="1" xfId="0" applyFont="1" applyFill="1" applyBorder="1" applyAlignment="1">
      <alignment horizontal="center" vertical="center" shrinkToFit="1"/>
    </xf>
    <xf numFmtId="0" fontId="3" fillId="0" borderId="1" xfId="0" applyFont="1" applyBorder="1" applyAlignment="1">
      <alignment horizontal="center" vertical="center"/>
    </xf>
    <xf numFmtId="0" fontId="3" fillId="0" borderId="0" xfId="0" applyFont="1" applyAlignment="1">
      <alignment horizontal="center" vertical="center"/>
    </xf>
    <xf numFmtId="0" fontId="7" fillId="3" borderId="1" xfId="0" applyFont="1" applyFill="1" applyBorder="1" applyAlignment="1">
      <alignment horizontal="center" vertical="center"/>
    </xf>
    <xf numFmtId="0" fontId="3" fillId="0" borderId="1" xfId="0" applyFont="1" applyFill="1" applyBorder="1" applyAlignment="1">
      <alignment horizontal="center" vertical="center"/>
    </xf>
    <xf numFmtId="0" fontId="3" fillId="3" borderId="1" xfId="0" applyFont="1" applyFill="1" applyBorder="1" applyAlignment="1">
      <alignment horizontal="center" vertical="center"/>
    </xf>
    <xf numFmtId="0" fontId="7" fillId="0" borderId="0" xfId="0" applyFont="1" applyBorder="1" applyAlignment="1">
      <alignment horizontal="center" vertical="center"/>
    </xf>
    <xf numFmtId="0" fontId="3" fillId="0" borderId="0" xfId="0" applyFont="1" applyBorder="1" applyAlignment="1">
      <alignment horizontal="center" vertical="center"/>
    </xf>
    <xf numFmtId="0" fontId="10" fillId="4" borderId="6" xfId="0" applyFont="1" applyFill="1" applyBorder="1" applyAlignment="1">
      <alignment horizontal="center" vertical="center" wrapText="1"/>
    </xf>
    <xf numFmtId="0" fontId="10" fillId="3" borderId="6" xfId="0" applyFont="1" applyFill="1" applyBorder="1" applyAlignment="1">
      <alignment horizontal="center" vertical="center" wrapText="1"/>
    </xf>
    <xf numFmtId="0" fontId="13" fillId="0" borderId="1" xfId="0" applyFont="1" applyBorder="1" applyAlignment="1">
      <alignment horizontal="center" vertical="center"/>
    </xf>
    <xf numFmtId="0" fontId="12" fillId="0" borderId="3" xfId="0" applyFont="1" applyBorder="1" applyAlignment="1">
      <alignment horizontal="center" vertical="top" wrapText="1"/>
    </xf>
    <xf numFmtId="0" fontId="12" fillId="0" borderId="3" xfId="0" applyFont="1" applyBorder="1" applyAlignment="1">
      <alignment vertical="top"/>
    </xf>
    <xf numFmtId="0" fontId="12" fillId="6" borderId="3" xfId="0" applyFont="1" applyFill="1" applyBorder="1" applyAlignment="1">
      <alignment vertical="top" wrapText="1"/>
    </xf>
    <xf numFmtId="0" fontId="12" fillId="0" borderId="0" xfId="0" applyFont="1"/>
    <xf numFmtId="0" fontId="0" fillId="0" borderId="3" xfId="0" quotePrefix="1" applyBorder="1" applyAlignment="1">
      <alignment vertical="top" wrapText="1"/>
    </xf>
    <xf numFmtId="0" fontId="0" fillId="0" borderId="0" xfId="0" quotePrefix="1" applyFill="1" applyAlignment="1">
      <alignment vertical="top" wrapText="1"/>
    </xf>
    <xf numFmtId="0" fontId="0" fillId="0" borderId="1" xfId="0" quotePrefix="1" applyBorder="1" applyAlignment="1">
      <alignment vertical="top" wrapText="1"/>
    </xf>
    <xf numFmtId="0" fontId="0" fillId="0" borderId="0" xfId="0" quotePrefix="1" applyFill="1" applyBorder="1" applyAlignment="1">
      <alignment vertical="top" wrapText="1"/>
    </xf>
    <xf numFmtId="0" fontId="0" fillId="0" borderId="1" xfId="0" quotePrefix="1" applyFill="1" applyBorder="1" applyAlignment="1">
      <alignment vertical="top" wrapText="1"/>
    </xf>
    <xf numFmtId="0" fontId="12" fillId="0" borderId="1" xfId="0" quotePrefix="1" applyFont="1" applyFill="1" applyBorder="1" applyAlignment="1">
      <alignment vertical="top" wrapText="1"/>
    </xf>
    <xf numFmtId="0" fontId="0" fillId="3" borderId="1" xfId="0" applyFill="1" applyBorder="1" applyAlignment="1">
      <alignment vertical="top"/>
    </xf>
    <xf numFmtId="0" fontId="12" fillId="0" borderId="1" xfId="0" applyFont="1" applyBorder="1" applyAlignment="1">
      <alignment horizontal="center" vertical="top" wrapText="1"/>
    </xf>
    <xf numFmtId="0" fontId="5" fillId="5" borderId="0" xfId="0" applyFont="1" applyFill="1" applyBorder="1" applyAlignment="1">
      <alignment horizontal="center"/>
    </xf>
    <xf numFmtId="0" fontId="11" fillId="3" borderId="6" xfId="0" applyFont="1" applyFill="1" applyBorder="1" applyAlignment="1">
      <alignment horizontal="center" vertical="center" wrapText="1"/>
    </xf>
    <xf numFmtId="0" fontId="11" fillId="3" borderId="7" xfId="0" applyFont="1" applyFill="1" applyBorder="1" applyAlignment="1">
      <alignment horizontal="center" vertical="center" wrapText="1"/>
    </xf>
    <xf numFmtId="0" fontId="11" fillId="4" borderId="6" xfId="0" applyFont="1" applyFill="1" applyBorder="1" applyAlignment="1">
      <alignment horizontal="center" vertical="center" wrapText="1"/>
    </xf>
    <xf numFmtId="0" fontId="11" fillId="4" borderId="7" xfId="0" applyFont="1" applyFill="1" applyBorder="1" applyAlignment="1">
      <alignment horizontal="center" vertical="center" wrapText="1"/>
    </xf>
    <xf numFmtId="0" fontId="10" fillId="2" borderId="10" xfId="0" applyFont="1" applyFill="1" applyBorder="1" applyAlignment="1">
      <alignment horizontal="center" vertical="center" wrapText="1"/>
    </xf>
    <xf numFmtId="0" fontId="10" fillId="2" borderId="11" xfId="0" applyFont="1" applyFill="1" applyBorder="1" applyAlignment="1">
      <alignment horizontal="center" vertical="center" wrapText="1"/>
    </xf>
    <xf numFmtId="0" fontId="3" fillId="3" borderId="12" xfId="0" applyFont="1" applyFill="1" applyBorder="1" applyAlignment="1">
      <alignment horizontal="left" vertical="center"/>
    </xf>
    <xf numFmtId="0" fontId="3" fillId="3" borderId="13" xfId="0" applyFont="1" applyFill="1" applyBorder="1" applyAlignment="1">
      <alignment horizontal="left" vertical="center"/>
    </xf>
  </cellXfs>
  <cellStyles count="2">
    <cellStyle name="Normal" xfId="0" builtinId="0"/>
    <cellStyle name="Style 1" xfId="1" xr:uid="{00000000-0005-0000-0000-000001000000}"/>
  </cellStyles>
  <dxfs count="24">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48"/>
  <sheetViews>
    <sheetView tabSelected="1" topLeftCell="A11" zoomScale="110" zoomScaleNormal="110" workbookViewId="0">
      <selection activeCell="H14" sqref="H14"/>
    </sheetView>
  </sheetViews>
  <sheetFormatPr defaultRowHeight="14.5" x14ac:dyDescent="0.35"/>
  <cols>
    <col min="1" max="1" width="15.36328125" style="44" customWidth="1"/>
    <col min="2" max="2" width="38.6328125" customWidth="1"/>
    <col min="3" max="3" width="4.36328125" customWidth="1"/>
    <col min="4" max="4" width="4.08984375" customWidth="1"/>
    <col min="5" max="5" width="4.54296875" customWidth="1"/>
    <col min="6" max="6" width="5" customWidth="1"/>
    <col min="7" max="7" width="18" style="1" customWidth="1"/>
    <col min="8" max="8" width="61" customWidth="1"/>
    <col min="9" max="9" width="5.36328125" customWidth="1"/>
    <col min="10" max="10" width="5.6328125" customWidth="1"/>
    <col min="11" max="11" width="4.90625" customWidth="1"/>
    <col min="12" max="12" width="4.6328125" customWidth="1"/>
    <col min="13" max="13" width="19.90625" style="6" customWidth="1"/>
  </cols>
  <sheetData>
    <row r="1" spans="1:13" s="2" customFormat="1" ht="24" thickBot="1" x14ac:dyDescent="0.6">
      <c r="A1" s="65" t="s">
        <v>91</v>
      </c>
      <c r="B1" s="65"/>
      <c r="C1" s="65"/>
      <c r="D1" s="65"/>
      <c r="E1" s="65"/>
      <c r="F1" s="65"/>
      <c r="G1" s="65"/>
      <c r="H1" s="65"/>
      <c r="I1" s="65"/>
      <c r="J1" s="65"/>
      <c r="K1" s="65"/>
      <c r="L1" s="65"/>
      <c r="M1" s="65"/>
    </row>
    <row r="2" spans="1:13" ht="150" thickBot="1" x14ac:dyDescent="0.4">
      <c r="A2" s="70" t="s">
        <v>29</v>
      </c>
      <c r="B2" s="68" t="s">
        <v>27</v>
      </c>
      <c r="C2" s="10" t="s">
        <v>0</v>
      </c>
      <c r="D2" s="10" t="s">
        <v>28</v>
      </c>
      <c r="E2" s="10" t="s">
        <v>1</v>
      </c>
      <c r="F2" s="10" t="s">
        <v>26</v>
      </c>
      <c r="G2" s="50" t="s">
        <v>6</v>
      </c>
      <c r="H2" s="66" t="s">
        <v>92</v>
      </c>
      <c r="I2" s="26" t="s">
        <v>0</v>
      </c>
      <c r="J2" s="11" t="s">
        <v>28</v>
      </c>
      <c r="K2" s="11" t="s">
        <v>1</v>
      </c>
      <c r="L2" s="11" t="s">
        <v>7</v>
      </c>
      <c r="M2" s="51" t="s">
        <v>6</v>
      </c>
    </row>
    <row r="3" spans="1:13" ht="20.25" customHeight="1" thickBot="1" x14ac:dyDescent="0.4">
      <c r="A3" s="71"/>
      <c r="B3" s="69"/>
      <c r="C3" s="8" t="s">
        <v>2</v>
      </c>
      <c r="D3" s="8" t="s">
        <v>3</v>
      </c>
      <c r="E3" s="8" t="s">
        <v>4</v>
      </c>
      <c r="F3" s="8" t="s">
        <v>5</v>
      </c>
      <c r="G3" s="29"/>
      <c r="H3" s="67"/>
      <c r="I3" s="23" t="s">
        <v>2</v>
      </c>
      <c r="J3" s="24" t="s">
        <v>3</v>
      </c>
      <c r="K3" s="24" t="s">
        <v>4</v>
      </c>
      <c r="L3" s="25" t="s">
        <v>5</v>
      </c>
      <c r="M3" s="32"/>
    </row>
    <row r="4" spans="1:13" s="7" customFormat="1" ht="20" x14ac:dyDescent="0.35">
      <c r="A4" s="42" t="s">
        <v>52</v>
      </c>
      <c r="B4" s="30"/>
      <c r="C4" s="9"/>
      <c r="D4" s="9"/>
      <c r="E4" s="9"/>
      <c r="F4" s="9"/>
      <c r="G4" s="28"/>
      <c r="H4" s="27"/>
      <c r="I4" s="21"/>
      <c r="J4" s="21"/>
      <c r="K4" s="21"/>
      <c r="L4" s="22"/>
      <c r="M4" s="28"/>
    </row>
    <row r="5" spans="1:13" ht="336.65" customHeight="1" x14ac:dyDescent="0.35">
      <c r="A5" s="43" t="s">
        <v>56</v>
      </c>
      <c r="B5" s="12" t="s">
        <v>97</v>
      </c>
      <c r="C5" s="17">
        <v>10</v>
      </c>
      <c r="D5" s="17">
        <v>6</v>
      </c>
      <c r="E5" s="17">
        <v>3</v>
      </c>
      <c r="F5" s="17">
        <f>(C5*D5*E5)</f>
        <v>180</v>
      </c>
      <c r="G5" s="33" t="str">
        <f>LOOKUP(F5,Sheet2!$A$23:$A$29,Sheet2!$B$23:$B$29)</f>
        <v>maatregelen vereist</v>
      </c>
      <c r="H5" s="57" t="s">
        <v>95</v>
      </c>
      <c r="I5" s="17">
        <v>3</v>
      </c>
      <c r="J5" s="17">
        <v>2</v>
      </c>
      <c r="K5" s="17">
        <v>1</v>
      </c>
      <c r="L5" s="17">
        <f t="shared" ref="L5" si="0">(I5*J5*K5)</f>
        <v>6</v>
      </c>
      <c r="M5" s="33" t="str">
        <f>LOOKUP(L5,Sheet2!$A$23:$A$29,Sheet2!$B$23:$B$29)</f>
        <v>aanvaardbaar risico</v>
      </c>
    </row>
    <row r="6" spans="1:13" ht="82.75" customHeight="1" x14ac:dyDescent="0.35">
      <c r="A6" s="43" t="s">
        <v>57</v>
      </c>
      <c r="B6" s="12" t="s">
        <v>98</v>
      </c>
      <c r="C6" s="17">
        <v>6</v>
      </c>
      <c r="D6" s="17">
        <v>6</v>
      </c>
      <c r="E6" s="17">
        <v>3</v>
      </c>
      <c r="F6" s="17">
        <f>(C6*D6*E6)</f>
        <v>108</v>
      </c>
      <c r="G6" s="33" t="str">
        <f>LOOKUP(F6,Sheet2!$A$23:$A$29,Sheet2!$B$23:$B$29)</f>
        <v>maatregelen vereist</v>
      </c>
      <c r="H6" s="57" t="s">
        <v>96</v>
      </c>
      <c r="I6" s="17">
        <v>0.1</v>
      </c>
      <c r="J6" s="17">
        <v>0.2</v>
      </c>
      <c r="K6" s="17">
        <v>1</v>
      </c>
      <c r="L6" s="17">
        <f t="shared" ref="L6" si="1">(I6*J6*K6)</f>
        <v>2.0000000000000004E-2</v>
      </c>
      <c r="M6" s="33" t="str">
        <f>LOOKUP(L6,Sheet2!$A$23:$A$29,Sheet2!$B$23:$B$29)</f>
        <v>aanvaardbaar risico</v>
      </c>
    </row>
    <row r="7" spans="1:13" ht="97.25" customHeight="1" x14ac:dyDescent="0.35">
      <c r="A7" s="43" t="s">
        <v>58</v>
      </c>
      <c r="B7" s="12" t="s">
        <v>99</v>
      </c>
      <c r="C7" s="17">
        <v>1</v>
      </c>
      <c r="D7" s="17">
        <v>1</v>
      </c>
      <c r="E7" s="17">
        <v>1</v>
      </c>
      <c r="F7" s="17">
        <f t="shared" ref="F7:F33" si="2">(C7*D7*E7)</f>
        <v>1</v>
      </c>
      <c r="G7" s="33" t="str">
        <f>LOOKUP(F7,Sheet2!$A$23:$A$29,Sheet2!$B$23:$B$29)</f>
        <v>aanvaardbaar risico</v>
      </c>
      <c r="H7" s="58" t="s">
        <v>100</v>
      </c>
      <c r="I7" s="17">
        <v>0.1</v>
      </c>
      <c r="J7" s="17">
        <v>0.2</v>
      </c>
      <c r="K7" s="17">
        <v>1</v>
      </c>
      <c r="L7" s="17">
        <f t="shared" ref="L7:L31" si="3">(I7*J7*K7)</f>
        <v>2.0000000000000004E-2</v>
      </c>
      <c r="M7" s="33" t="str">
        <f>LOOKUP(L7,Sheet2!$A$23:$A$29,Sheet2!$B$23:$B$29)</f>
        <v>aanvaardbaar risico</v>
      </c>
    </row>
    <row r="8" spans="1:13" ht="82.75" customHeight="1" x14ac:dyDescent="0.35">
      <c r="A8" s="43" t="s">
        <v>79</v>
      </c>
      <c r="B8" s="12" t="s">
        <v>81</v>
      </c>
      <c r="C8" s="17">
        <v>6</v>
      </c>
      <c r="D8" s="17">
        <v>6</v>
      </c>
      <c r="E8" s="17">
        <v>1</v>
      </c>
      <c r="F8" s="17">
        <f t="shared" ref="F8" si="4">(C8*D8*E8)</f>
        <v>36</v>
      </c>
      <c r="G8" s="33" t="str">
        <f>LOOKUP(F8,Sheet2!$A$23:$A$29,Sheet2!$B$23:$B$29)</f>
        <v>aandacht vereist</v>
      </c>
      <c r="H8" s="61" t="s">
        <v>101</v>
      </c>
      <c r="I8" s="17">
        <v>1</v>
      </c>
      <c r="J8" s="17">
        <v>2</v>
      </c>
      <c r="K8" s="17">
        <v>1</v>
      </c>
      <c r="L8" s="17">
        <f t="shared" ref="L8" si="5">(I8*J8*K8)</f>
        <v>2</v>
      </c>
      <c r="M8" s="33" t="str">
        <f>LOOKUP(L8,Sheet2!$A$23:$A$29,Sheet2!$B$23:$B$29)</f>
        <v>aanvaardbaar risico</v>
      </c>
    </row>
    <row r="9" spans="1:13" ht="77.400000000000006" customHeight="1" x14ac:dyDescent="0.35">
      <c r="A9" s="43" t="s">
        <v>59</v>
      </c>
      <c r="B9" s="12" t="s">
        <v>102</v>
      </c>
      <c r="C9" s="17">
        <v>3</v>
      </c>
      <c r="D9" s="17">
        <v>6</v>
      </c>
      <c r="E9" s="17">
        <v>1</v>
      </c>
      <c r="F9" s="17">
        <f t="shared" si="2"/>
        <v>18</v>
      </c>
      <c r="G9" s="33" t="str">
        <f>LOOKUP(F9,Sheet2!$A$23:$A$29,Sheet2!$B$23:$B$29)</f>
        <v>aanvaardbaar risico</v>
      </c>
      <c r="H9" s="59" t="s">
        <v>103</v>
      </c>
      <c r="I9" s="17">
        <v>0.1</v>
      </c>
      <c r="J9" s="17">
        <v>0.2</v>
      </c>
      <c r="K9" s="17">
        <v>1</v>
      </c>
      <c r="L9" s="17">
        <f t="shared" ref="L9" si="6">(I9*J9*K9)</f>
        <v>2.0000000000000004E-2</v>
      </c>
      <c r="M9" s="33" t="str">
        <f>LOOKUP(L9,Sheet2!$A$23:$A$29,Sheet2!$B$23:$B$29)</f>
        <v>aanvaardbaar risico</v>
      </c>
    </row>
    <row r="10" spans="1:13" ht="136.25" customHeight="1" x14ac:dyDescent="0.35">
      <c r="A10" s="43" t="s">
        <v>80</v>
      </c>
      <c r="B10" s="12" t="s">
        <v>104</v>
      </c>
      <c r="C10" s="17">
        <v>6</v>
      </c>
      <c r="D10" s="17">
        <v>6</v>
      </c>
      <c r="E10" s="17">
        <v>15</v>
      </c>
      <c r="F10" s="17">
        <f t="shared" ref="F10" si="7">(C10*D10*E10)</f>
        <v>540</v>
      </c>
      <c r="G10" s="33" t="str">
        <f>LOOKUP(F10,Sheet2!$A$23:$A$29,Sheet2!$B$23:$B$29)</f>
        <v>werken stoppen</v>
      </c>
      <c r="H10" s="59" t="s">
        <v>123</v>
      </c>
      <c r="I10" s="17">
        <v>1</v>
      </c>
      <c r="J10" s="17">
        <v>1</v>
      </c>
      <c r="K10" s="17">
        <v>3</v>
      </c>
      <c r="L10" s="17">
        <f t="shared" ref="L10" si="8">(I10*J10*K10)</f>
        <v>3</v>
      </c>
      <c r="M10" s="33" t="str">
        <f>LOOKUP(L10,Sheet2!$A$23:$A$29,Sheet2!$B$23:$B$29)</f>
        <v>aanvaardbaar risico</v>
      </c>
    </row>
    <row r="11" spans="1:13" s="7" customFormat="1" ht="15.5" x14ac:dyDescent="0.35">
      <c r="A11" s="45" t="s">
        <v>53</v>
      </c>
      <c r="B11" s="14"/>
      <c r="C11" s="18"/>
      <c r="D11" s="18"/>
      <c r="E11" s="18"/>
      <c r="F11" s="18"/>
      <c r="G11" s="18"/>
      <c r="H11" s="18"/>
      <c r="I11" s="18"/>
      <c r="J11" s="18"/>
      <c r="K11" s="18"/>
      <c r="L11" s="18"/>
      <c r="M11" s="18"/>
    </row>
    <row r="12" spans="1:13" s="7" customFormat="1" ht="132.65" customHeight="1" x14ac:dyDescent="0.35">
      <c r="A12" s="46" t="s">
        <v>60</v>
      </c>
      <c r="B12" s="15" t="s">
        <v>105</v>
      </c>
      <c r="C12" s="19">
        <v>6</v>
      </c>
      <c r="D12" s="17">
        <v>3</v>
      </c>
      <c r="E12" s="17">
        <v>3</v>
      </c>
      <c r="F12" s="17">
        <f t="shared" ref="F12" si="9">(C12*D12*E12)</f>
        <v>54</v>
      </c>
      <c r="G12" s="33" t="str">
        <f>LOOKUP(F12,Sheet2!$A$23:$A$29,Sheet2!$B$23:$B$29)</f>
        <v>aandacht vereist</v>
      </c>
      <c r="H12" s="60" t="s">
        <v>106</v>
      </c>
      <c r="I12" s="17">
        <v>1</v>
      </c>
      <c r="J12" s="17">
        <v>1</v>
      </c>
      <c r="K12" s="17">
        <v>3</v>
      </c>
      <c r="L12" s="19">
        <f t="shared" ref="L12" si="10">(I12*J12*K12)</f>
        <v>3</v>
      </c>
      <c r="M12" s="33" t="str">
        <f>LOOKUP(L12,Sheet2!$A$23:$A$29,Sheet2!$B$23:$B$29)</f>
        <v>aanvaardbaar risico</v>
      </c>
    </row>
    <row r="13" spans="1:13" ht="93.65" customHeight="1" x14ac:dyDescent="0.35">
      <c r="A13" s="43" t="s">
        <v>61</v>
      </c>
      <c r="B13" s="12" t="s">
        <v>82</v>
      </c>
      <c r="C13" s="19">
        <v>3</v>
      </c>
      <c r="D13" s="17">
        <v>3</v>
      </c>
      <c r="E13" s="17">
        <v>3</v>
      </c>
      <c r="F13" s="17">
        <f t="shared" si="2"/>
        <v>27</v>
      </c>
      <c r="G13" s="33" t="str">
        <f>LOOKUP(F13,Sheet2!$A$23:$A$29,Sheet2!$B$23:$B$29)</f>
        <v>aandacht vereist</v>
      </c>
      <c r="H13" s="61" t="s">
        <v>124</v>
      </c>
      <c r="I13" s="17">
        <v>0.1</v>
      </c>
      <c r="J13" s="17">
        <v>0.2</v>
      </c>
      <c r="K13" s="17">
        <v>1</v>
      </c>
      <c r="L13" s="17">
        <f t="shared" si="3"/>
        <v>2.0000000000000004E-2</v>
      </c>
      <c r="M13" s="33" t="str">
        <f>LOOKUP(L13,Sheet2!$A$23:$A$29,Sheet2!$B$23:$B$29)</f>
        <v>aanvaardbaar risico</v>
      </c>
    </row>
    <row r="14" spans="1:13" ht="235.75" customHeight="1" x14ac:dyDescent="0.35">
      <c r="A14" s="43" t="s">
        <v>62</v>
      </c>
      <c r="B14" s="12" t="s">
        <v>107</v>
      </c>
      <c r="C14" s="19">
        <v>0.1</v>
      </c>
      <c r="D14" s="17">
        <v>0.2</v>
      </c>
      <c r="E14" s="17">
        <v>1</v>
      </c>
      <c r="F14" s="17">
        <f t="shared" ref="F14" si="11">(C14*D14*E14)</f>
        <v>2.0000000000000004E-2</v>
      </c>
      <c r="G14" s="33" t="str">
        <f>LOOKUP(F14,Sheet2!$A$23:$A$29,Sheet2!$B$23:$B$29)</f>
        <v>aanvaardbaar risico</v>
      </c>
      <c r="H14" s="20" t="s">
        <v>137</v>
      </c>
      <c r="I14" s="17">
        <v>1</v>
      </c>
      <c r="J14" s="17">
        <v>1</v>
      </c>
      <c r="K14" s="17">
        <v>1</v>
      </c>
      <c r="L14" s="17">
        <f t="shared" ref="L14" si="12">(I14*J14*K14)</f>
        <v>1</v>
      </c>
      <c r="M14" s="33" t="str">
        <f>LOOKUP(L14,Sheet2!$A$23:$A$29,Sheet2!$B$23:$B$29)</f>
        <v>aanvaardbaar risico</v>
      </c>
    </row>
    <row r="15" spans="1:13" s="7" customFormat="1" x14ac:dyDescent="0.35">
      <c r="A15" s="47" t="s">
        <v>54</v>
      </c>
      <c r="B15" s="14"/>
      <c r="C15" s="18"/>
      <c r="D15" s="18"/>
      <c r="E15" s="18"/>
      <c r="F15" s="18"/>
      <c r="G15" s="18"/>
      <c r="H15" s="63"/>
      <c r="I15" s="18"/>
      <c r="J15" s="18"/>
      <c r="K15" s="18"/>
      <c r="L15" s="18"/>
      <c r="M15" s="18"/>
    </row>
    <row r="16" spans="1:13" ht="72" customHeight="1" x14ac:dyDescent="0.35">
      <c r="A16" s="43" t="s">
        <v>63</v>
      </c>
      <c r="B16" s="12" t="s">
        <v>108</v>
      </c>
      <c r="C16" s="17">
        <v>6</v>
      </c>
      <c r="D16" s="17">
        <v>3</v>
      </c>
      <c r="E16" s="17">
        <v>3</v>
      </c>
      <c r="F16" s="17">
        <f t="shared" ref="F16:F17" si="13">(C16*D16*E16)</f>
        <v>54</v>
      </c>
      <c r="G16" s="33" t="str">
        <f>LOOKUP(F16,Sheet2!$A$23:$A$29,Sheet2!$B$23:$B$29)</f>
        <v>aandacht vereist</v>
      </c>
      <c r="H16" s="61" t="s">
        <v>128</v>
      </c>
      <c r="I16" s="17">
        <v>0.1</v>
      </c>
      <c r="J16" s="17">
        <v>0.2</v>
      </c>
      <c r="K16" s="17">
        <v>1</v>
      </c>
      <c r="L16" s="17">
        <f t="shared" ref="L16:L17" si="14">(I16*J16*K16)</f>
        <v>2.0000000000000004E-2</v>
      </c>
      <c r="M16" s="33" t="str">
        <f>LOOKUP(L16,Sheet2!$A$23:$A$29,Sheet2!$B$23:$B$29)</f>
        <v>aanvaardbaar risico</v>
      </c>
    </row>
    <row r="17" spans="1:13" ht="141" customHeight="1" x14ac:dyDescent="0.35">
      <c r="A17" s="43" t="s">
        <v>64</v>
      </c>
      <c r="B17" s="12" t="s">
        <v>109</v>
      </c>
      <c r="C17" s="17">
        <v>6</v>
      </c>
      <c r="D17" s="17">
        <v>3</v>
      </c>
      <c r="E17" s="17">
        <v>1</v>
      </c>
      <c r="F17" s="17">
        <f t="shared" si="13"/>
        <v>18</v>
      </c>
      <c r="G17" s="33" t="str">
        <f>LOOKUP(F17,Sheet2!$A$23:$A$29,Sheet2!$B$23:$B$29)</f>
        <v>aanvaardbaar risico</v>
      </c>
      <c r="H17" s="59" t="s">
        <v>125</v>
      </c>
      <c r="I17" s="17">
        <v>1</v>
      </c>
      <c r="J17" s="17">
        <v>1</v>
      </c>
      <c r="K17" s="17">
        <v>1</v>
      </c>
      <c r="L17" s="17">
        <f t="shared" si="14"/>
        <v>1</v>
      </c>
      <c r="M17" s="33" t="str">
        <f>LOOKUP(L17,Sheet2!$A$23:$A$29,Sheet2!$B$23:$B$29)</f>
        <v>aanvaardbaar risico</v>
      </c>
    </row>
    <row r="18" spans="1:13" ht="99.65" customHeight="1" x14ac:dyDescent="0.35">
      <c r="A18" s="43" t="s">
        <v>65</v>
      </c>
      <c r="B18" s="12" t="s">
        <v>110</v>
      </c>
      <c r="C18" s="17">
        <v>6</v>
      </c>
      <c r="D18" s="17">
        <v>1</v>
      </c>
      <c r="E18" s="17">
        <v>1</v>
      </c>
      <c r="F18" s="17">
        <f t="shared" ref="F18:F20" si="15">(C18*D18*E18)</f>
        <v>6</v>
      </c>
      <c r="G18" s="33" t="str">
        <f>LOOKUP(F18,Sheet2!$A$23:$A$29,Sheet2!$B$23:$B$29)</f>
        <v>aanvaardbaar risico</v>
      </c>
      <c r="H18" s="61" t="s">
        <v>111</v>
      </c>
      <c r="I18" s="17">
        <v>0.1</v>
      </c>
      <c r="J18" s="17">
        <v>0.2</v>
      </c>
      <c r="K18" s="17">
        <v>1</v>
      </c>
      <c r="L18" s="17">
        <f t="shared" ref="L18:L20" si="16">(I18*J18*K18)</f>
        <v>2.0000000000000004E-2</v>
      </c>
      <c r="M18" s="33" t="str">
        <f>LOOKUP(L18,Sheet2!$A$23:$A$29,Sheet2!$B$23:$B$29)</f>
        <v>aanvaardbaar risico</v>
      </c>
    </row>
    <row r="19" spans="1:13" s="56" customFormat="1" ht="116.5" customHeight="1" x14ac:dyDescent="0.35">
      <c r="A19" s="52" t="s">
        <v>66</v>
      </c>
      <c r="B19" s="53" t="s">
        <v>112</v>
      </c>
      <c r="C19" s="54">
        <v>6</v>
      </c>
      <c r="D19" s="17">
        <v>6</v>
      </c>
      <c r="E19" s="17">
        <v>1</v>
      </c>
      <c r="F19" s="54">
        <f t="shared" ref="F19" si="17">(C19*D19*E19)</f>
        <v>36</v>
      </c>
      <c r="G19" s="55" t="str">
        <f>LOOKUP(F19,Sheet2!$A$23:$A$29,Sheet2!$B$23:$B$29)</f>
        <v>aandacht vereist</v>
      </c>
      <c r="H19" s="62" t="s">
        <v>122</v>
      </c>
      <c r="I19" s="17">
        <v>0.1</v>
      </c>
      <c r="J19" s="17">
        <v>0.2</v>
      </c>
      <c r="K19" s="17">
        <v>1</v>
      </c>
      <c r="L19" s="54">
        <f t="shared" ref="L19" si="18">(I19*J19*K19)</f>
        <v>2.0000000000000004E-2</v>
      </c>
      <c r="M19" s="55" t="str">
        <f>LOOKUP(L19,Sheet2!$A$23:$A$29,Sheet2!$B$23:$B$29)</f>
        <v>aanvaardbaar risico</v>
      </c>
    </row>
    <row r="20" spans="1:13" ht="120.5" customHeight="1" x14ac:dyDescent="0.35">
      <c r="A20" s="43" t="s">
        <v>67</v>
      </c>
      <c r="B20" s="12" t="s">
        <v>113</v>
      </c>
      <c r="C20" s="17">
        <v>6</v>
      </c>
      <c r="D20" s="17">
        <v>6</v>
      </c>
      <c r="E20" s="17">
        <v>1</v>
      </c>
      <c r="F20" s="17">
        <f t="shared" si="15"/>
        <v>36</v>
      </c>
      <c r="G20" s="33" t="str">
        <f>LOOKUP(F20,Sheet2!$A$23:$A$29,Sheet2!$B$23:$B$29)</f>
        <v>aandacht vereist</v>
      </c>
      <c r="H20" s="61" t="s">
        <v>126</v>
      </c>
      <c r="I20" s="17">
        <v>1</v>
      </c>
      <c r="J20" s="17">
        <v>1</v>
      </c>
      <c r="K20" s="17">
        <v>1</v>
      </c>
      <c r="L20" s="17">
        <f t="shared" si="16"/>
        <v>1</v>
      </c>
      <c r="M20" s="33" t="str">
        <f>LOOKUP(L20,Sheet2!$A$23:$A$29,Sheet2!$B$23:$B$29)</f>
        <v>aanvaardbaar risico</v>
      </c>
    </row>
    <row r="21" spans="1:13" ht="150.65" customHeight="1" x14ac:dyDescent="0.35">
      <c r="A21" s="43" t="s">
        <v>68</v>
      </c>
      <c r="B21" s="12" t="s">
        <v>114</v>
      </c>
      <c r="C21" s="17">
        <v>6</v>
      </c>
      <c r="D21" s="17">
        <v>2</v>
      </c>
      <c r="E21" s="17">
        <v>1</v>
      </c>
      <c r="F21" s="17">
        <f t="shared" ref="F21" si="19">(C21*D21*E21)</f>
        <v>12</v>
      </c>
      <c r="G21" s="33" t="str">
        <f>LOOKUP(F21,Sheet2!$A$23:$A$29,Sheet2!$B$23:$B$29)</f>
        <v>aanvaardbaar risico</v>
      </c>
      <c r="H21" s="61" t="s">
        <v>127</v>
      </c>
      <c r="I21" s="17">
        <v>0.1</v>
      </c>
      <c r="J21" s="17">
        <v>0.2</v>
      </c>
      <c r="K21" s="17">
        <v>1</v>
      </c>
      <c r="L21" s="17">
        <f t="shared" ref="L21" si="20">(I21*J21*K21)</f>
        <v>2.0000000000000004E-2</v>
      </c>
      <c r="M21" s="33" t="str">
        <f>LOOKUP(L21,Sheet2!$A$23:$A$29,Sheet2!$B$23:$B$29)</f>
        <v>aanvaardbaar risico</v>
      </c>
    </row>
    <row r="22" spans="1:13" s="7" customFormat="1" x14ac:dyDescent="0.35">
      <c r="A22" s="72" t="s">
        <v>84</v>
      </c>
      <c r="B22" s="73"/>
      <c r="C22" s="18"/>
      <c r="D22" s="18"/>
      <c r="E22" s="18"/>
      <c r="F22" s="18"/>
      <c r="G22" s="18"/>
      <c r="H22" s="18"/>
      <c r="I22" s="18"/>
      <c r="J22" s="18"/>
      <c r="K22" s="18"/>
      <c r="L22" s="18"/>
      <c r="M22" s="18"/>
    </row>
    <row r="23" spans="1:13" ht="162" customHeight="1" x14ac:dyDescent="0.35">
      <c r="A23" s="43" t="s">
        <v>69</v>
      </c>
      <c r="B23" s="13" t="s">
        <v>83</v>
      </c>
      <c r="C23" s="17">
        <v>6</v>
      </c>
      <c r="D23" s="17">
        <v>3</v>
      </c>
      <c r="E23" s="17">
        <v>1</v>
      </c>
      <c r="F23" s="17">
        <f t="shared" si="2"/>
        <v>18</v>
      </c>
      <c r="G23" s="33" t="str">
        <f>LOOKUP(F23,Sheet2!$A$23:$A$29,Sheet2!$B$23:$B$29)</f>
        <v>aanvaardbaar risico</v>
      </c>
      <c r="H23" s="61" t="s">
        <v>86</v>
      </c>
      <c r="I23" s="17">
        <v>0.1</v>
      </c>
      <c r="J23" s="17">
        <v>0.2</v>
      </c>
      <c r="K23" s="17">
        <v>1</v>
      </c>
      <c r="L23" s="17">
        <f t="shared" si="3"/>
        <v>2.0000000000000004E-2</v>
      </c>
      <c r="M23" s="33" t="str">
        <f>LOOKUP(L23,Sheet2!$A$23:$A$29,Sheet2!$B$23:$B$29)</f>
        <v>aanvaardbaar risico</v>
      </c>
    </row>
    <row r="24" spans="1:13" ht="49.25" customHeight="1" x14ac:dyDescent="0.35">
      <c r="A24" s="43" t="s">
        <v>70</v>
      </c>
      <c r="B24" s="64" t="s">
        <v>94</v>
      </c>
      <c r="C24" s="17">
        <v>3</v>
      </c>
      <c r="D24" s="17">
        <v>3</v>
      </c>
      <c r="E24" s="17">
        <v>1</v>
      </c>
      <c r="F24" s="17">
        <f t="shared" si="2"/>
        <v>9</v>
      </c>
      <c r="G24" s="33" t="str">
        <f>LOOKUP(F24,Sheet2!$A$23:$A$29,Sheet2!$B$23:$B$29)</f>
        <v>aanvaardbaar risico</v>
      </c>
      <c r="H24" s="61" t="s">
        <v>115</v>
      </c>
      <c r="I24" s="17">
        <v>0.1</v>
      </c>
      <c r="J24" s="17">
        <v>0.2</v>
      </c>
      <c r="K24" s="17">
        <v>1</v>
      </c>
      <c r="L24" s="17">
        <f t="shared" si="3"/>
        <v>2.0000000000000004E-2</v>
      </c>
      <c r="M24" s="33" t="str">
        <f>LOOKUP(L24,Sheet2!$A$23:$A$29,Sheet2!$B$23:$B$29)</f>
        <v>aanvaardbaar risico</v>
      </c>
    </row>
    <row r="25" spans="1:13" ht="48" customHeight="1" x14ac:dyDescent="0.35">
      <c r="A25" s="43" t="s">
        <v>71</v>
      </c>
      <c r="B25" s="13" t="s">
        <v>85</v>
      </c>
      <c r="C25" s="17">
        <v>3</v>
      </c>
      <c r="D25" s="17">
        <v>2</v>
      </c>
      <c r="E25" s="17">
        <v>1</v>
      </c>
      <c r="F25" s="17">
        <f t="shared" ref="F25" si="21">(C25*D25*E25)</f>
        <v>6</v>
      </c>
      <c r="G25" s="33" t="str">
        <f>LOOKUP(F25,Sheet2!$A$23:$A$29,Sheet2!$B$23:$B$29)</f>
        <v>aanvaardbaar risico</v>
      </c>
      <c r="H25" s="61" t="s">
        <v>129</v>
      </c>
      <c r="I25" s="17">
        <v>0.1</v>
      </c>
      <c r="J25" s="17">
        <v>0.2</v>
      </c>
      <c r="K25" s="17">
        <v>1</v>
      </c>
      <c r="L25" s="17">
        <f t="shared" ref="L25" si="22">(I25*J25*K25)</f>
        <v>2.0000000000000004E-2</v>
      </c>
      <c r="M25" s="33" t="str">
        <f>LOOKUP(L25,Sheet2!$A$23:$A$29,Sheet2!$B$23:$B$29)</f>
        <v>aanvaardbaar risico</v>
      </c>
    </row>
    <row r="26" spans="1:13" ht="43.25" customHeight="1" x14ac:dyDescent="0.35">
      <c r="A26" s="43" t="s">
        <v>117</v>
      </c>
      <c r="B26" s="13" t="s">
        <v>87</v>
      </c>
      <c r="C26" s="17">
        <v>3</v>
      </c>
      <c r="D26" s="17">
        <v>2</v>
      </c>
      <c r="E26" s="17">
        <v>1</v>
      </c>
      <c r="F26" s="17">
        <f t="shared" ref="F26:F27" si="23">(C26*D26*E26)</f>
        <v>6</v>
      </c>
      <c r="G26" s="33" t="str">
        <f>LOOKUP(F26,Sheet2!$A$23:$A$29,Sheet2!$B$23:$B$29)</f>
        <v>aanvaardbaar risico</v>
      </c>
      <c r="H26" s="61" t="s">
        <v>130</v>
      </c>
      <c r="I26" s="17">
        <v>0.1</v>
      </c>
      <c r="J26" s="17">
        <v>0.2</v>
      </c>
      <c r="K26" s="17">
        <v>1</v>
      </c>
      <c r="L26" s="17">
        <f t="shared" ref="L26:L27" si="24">(I26*J26*K26)</f>
        <v>2.0000000000000004E-2</v>
      </c>
      <c r="M26" s="33" t="str">
        <f>LOOKUP(L26,Sheet2!$A$23:$A$29,Sheet2!$B$23:$B$29)</f>
        <v>aanvaardbaar risico</v>
      </c>
    </row>
    <row r="27" spans="1:13" ht="53.5" customHeight="1" x14ac:dyDescent="0.35">
      <c r="A27" s="43" t="s">
        <v>72</v>
      </c>
      <c r="B27" s="13" t="s">
        <v>131</v>
      </c>
      <c r="C27" s="17">
        <v>1</v>
      </c>
      <c r="D27" s="17">
        <v>1</v>
      </c>
      <c r="E27" s="17">
        <v>1</v>
      </c>
      <c r="F27" s="17">
        <f t="shared" si="23"/>
        <v>1</v>
      </c>
      <c r="G27" s="33" t="str">
        <f>LOOKUP(F27,Sheet2!$A$23:$A$29,Sheet2!$B$23:$B$29)</f>
        <v>aanvaardbaar risico</v>
      </c>
      <c r="H27" s="59" t="s">
        <v>132</v>
      </c>
      <c r="I27" s="17">
        <v>0.1</v>
      </c>
      <c r="J27" s="17">
        <v>0.2</v>
      </c>
      <c r="K27" s="17">
        <v>1</v>
      </c>
      <c r="L27" s="17">
        <f t="shared" si="24"/>
        <v>2.0000000000000004E-2</v>
      </c>
      <c r="M27" s="33" t="str">
        <f>LOOKUP(L27,Sheet2!$A$23:$A$29,Sheet2!$B$23:$B$29)</f>
        <v>aanvaardbaar risico</v>
      </c>
    </row>
    <row r="28" spans="1:13" ht="146.4" customHeight="1" x14ac:dyDescent="0.35">
      <c r="A28" s="43" t="s">
        <v>73</v>
      </c>
      <c r="B28" s="13" t="s">
        <v>116</v>
      </c>
      <c r="C28" s="17">
        <v>6</v>
      </c>
      <c r="D28" s="17">
        <v>3</v>
      </c>
      <c r="E28" s="17">
        <v>7</v>
      </c>
      <c r="F28" s="17">
        <f t="shared" si="2"/>
        <v>126</v>
      </c>
      <c r="G28" s="33" t="str">
        <f>LOOKUP(F28,Sheet2!$A$23:$A$29,Sheet2!$B$23:$B$29)</f>
        <v>maatregelen vereist</v>
      </c>
      <c r="H28" s="61" t="s">
        <v>133</v>
      </c>
      <c r="I28" s="17">
        <v>3</v>
      </c>
      <c r="J28" s="17">
        <v>1</v>
      </c>
      <c r="K28" s="17">
        <v>3</v>
      </c>
      <c r="L28" s="17">
        <f t="shared" si="3"/>
        <v>9</v>
      </c>
      <c r="M28" s="33" t="str">
        <f>LOOKUP(L28,Sheet2!$A$23:$A$29,Sheet2!$B$23:$B$29)</f>
        <v>aanvaardbaar risico</v>
      </c>
    </row>
    <row r="29" spans="1:13" ht="91" customHeight="1" x14ac:dyDescent="0.35">
      <c r="A29" s="43" t="s">
        <v>118</v>
      </c>
      <c r="B29" s="13" t="s">
        <v>93</v>
      </c>
      <c r="C29" s="17">
        <v>1</v>
      </c>
      <c r="D29" s="17">
        <v>2</v>
      </c>
      <c r="E29" s="17">
        <v>1</v>
      </c>
      <c r="F29" s="17">
        <f t="shared" si="2"/>
        <v>2</v>
      </c>
      <c r="G29" s="33" t="str">
        <f>LOOKUP(F29,Sheet2!$A$23:$A$29,Sheet2!$B$23:$B$29)</f>
        <v>aanvaardbaar risico</v>
      </c>
      <c r="H29" s="59" t="s">
        <v>134</v>
      </c>
      <c r="I29" s="17">
        <v>0.1</v>
      </c>
      <c r="J29" s="17">
        <v>0.2</v>
      </c>
      <c r="K29" s="17">
        <v>1</v>
      </c>
      <c r="L29" s="17">
        <f t="shared" si="3"/>
        <v>2.0000000000000004E-2</v>
      </c>
      <c r="M29" s="33" t="str">
        <f>LOOKUP(L29,Sheet2!$A$23:$A$29,Sheet2!$B$23:$B$29)</f>
        <v>aanvaardbaar risico</v>
      </c>
    </row>
    <row r="30" spans="1:13" s="7" customFormat="1" x14ac:dyDescent="0.35">
      <c r="A30" s="47" t="s">
        <v>55</v>
      </c>
      <c r="B30" s="16"/>
      <c r="C30" s="18"/>
      <c r="D30" s="18"/>
      <c r="E30" s="18"/>
      <c r="F30" s="18"/>
      <c r="G30" s="18"/>
      <c r="H30" s="18"/>
      <c r="I30" s="18"/>
      <c r="J30" s="18"/>
      <c r="K30" s="18"/>
      <c r="L30" s="18"/>
      <c r="M30" s="18"/>
    </row>
    <row r="31" spans="1:13" ht="97.25" customHeight="1" x14ac:dyDescent="0.35">
      <c r="A31" s="43" t="s">
        <v>74</v>
      </c>
      <c r="B31" s="13" t="s">
        <v>119</v>
      </c>
      <c r="C31" s="17">
        <v>10</v>
      </c>
      <c r="D31" s="17">
        <v>3</v>
      </c>
      <c r="E31" s="17">
        <v>1</v>
      </c>
      <c r="F31" s="17">
        <f t="shared" si="2"/>
        <v>30</v>
      </c>
      <c r="G31" s="33" t="str">
        <f>LOOKUP(F31,Sheet2!$A$23:$A$29,Sheet2!$B$23:$B$29)</f>
        <v>aandacht vereist</v>
      </c>
      <c r="H31" s="59" t="s">
        <v>120</v>
      </c>
      <c r="I31" s="17">
        <v>0.1</v>
      </c>
      <c r="J31" s="17">
        <v>0.2</v>
      </c>
      <c r="K31" s="17">
        <v>1</v>
      </c>
      <c r="L31" s="17">
        <f t="shared" si="3"/>
        <v>2.0000000000000004E-2</v>
      </c>
      <c r="M31" s="33" t="str">
        <f>LOOKUP(L31,Sheet2!$A$23:$A$29,Sheet2!$B$23:$B$29)</f>
        <v>aanvaardbaar risico</v>
      </c>
    </row>
    <row r="32" spans="1:13" ht="66.650000000000006" customHeight="1" x14ac:dyDescent="0.35">
      <c r="A32" s="43" t="s">
        <v>75</v>
      </c>
      <c r="B32" s="13" t="s">
        <v>88</v>
      </c>
      <c r="C32" s="17">
        <v>6</v>
      </c>
      <c r="D32" s="17">
        <v>6</v>
      </c>
      <c r="E32" s="17">
        <v>3</v>
      </c>
      <c r="F32" s="17">
        <f t="shared" si="2"/>
        <v>108</v>
      </c>
      <c r="G32" s="33" t="str">
        <f>LOOKUP(F32,Sheet2!$A$23:$A$29,Sheet2!$B$23:$B$29)</f>
        <v>maatregelen vereist</v>
      </c>
      <c r="H32" s="59" t="s">
        <v>89</v>
      </c>
      <c r="I32" s="17">
        <v>1</v>
      </c>
      <c r="J32" s="17">
        <v>1</v>
      </c>
      <c r="K32" s="17">
        <v>1</v>
      </c>
      <c r="L32" s="17">
        <f t="shared" ref="L32:L34" si="25">(I32*J32*K32)</f>
        <v>1</v>
      </c>
      <c r="M32" s="33" t="str">
        <f>LOOKUP(L32,Sheet2!$A$23:$A$29,Sheet2!$B$23:$B$29)</f>
        <v>aanvaardbaar risico</v>
      </c>
    </row>
    <row r="33" spans="1:13" ht="237.65" customHeight="1" x14ac:dyDescent="0.35">
      <c r="A33" s="43" t="s">
        <v>76</v>
      </c>
      <c r="B33" s="13" t="s">
        <v>90</v>
      </c>
      <c r="C33" s="17">
        <v>6</v>
      </c>
      <c r="D33" s="17">
        <v>6</v>
      </c>
      <c r="E33" s="17">
        <v>3</v>
      </c>
      <c r="F33" s="17">
        <f t="shared" si="2"/>
        <v>108</v>
      </c>
      <c r="G33" s="33" t="str">
        <f>LOOKUP(F33,Sheet2!$A$23:$A$29,Sheet2!$B$23:$B$29)</f>
        <v>maatregelen vereist</v>
      </c>
      <c r="H33" s="59" t="s">
        <v>136</v>
      </c>
      <c r="I33" s="17">
        <v>1</v>
      </c>
      <c r="J33" s="17">
        <v>1</v>
      </c>
      <c r="K33" s="17">
        <v>1</v>
      </c>
      <c r="L33" s="17">
        <f t="shared" si="25"/>
        <v>1</v>
      </c>
      <c r="M33" s="33" t="str">
        <f>LOOKUP(L33,Sheet2!$A$23:$A$29,Sheet2!$B$23:$B$29)</f>
        <v>aanvaardbaar risico</v>
      </c>
    </row>
    <row r="34" spans="1:13" ht="113" customHeight="1" x14ac:dyDescent="0.35">
      <c r="A34" s="43" t="s">
        <v>77</v>
      </c>
      <c r="B34" s="64" t="s">
        <v>121</v>
      </c>
      <c r="C34" s="17">
        <v>6</v>
      </c>
      <c r="D34" s="17">
        <v>1</v>
      </c>
      <c r="E34" s="17">
        <v>1</v>
      </c>
      <c r="F34" s="17">
        <f t="shared" ref="F34" si="26">(C34*D34*E34)</f>
        <v>6</v>
      </c>
      <c r="G34" s="33" t="str">
        <f>LOOKUP(F34,Sheet2!$A$23:$A$29,Sheet2!$B$23:$B$29)</f>
        <v>aanvaardbaar risico</v>
      </c>
      <c r="H34" s="59" t="s">
        <v>135</v>
      </c>
      <c r="I34" s="17">
        <v>0.1</v>
      </c>
      <c r="J34" s="17">
        <v>0.2</v>
      </c>
      <c r="K34" s="17">
        <v>1</v>
      </c>
      <c r="L34" s="17">
        <f t="shared" si="25"/>
        <v>2.0000000000000004E-2</v>
      </c>
      <c r="M34" s="33" t="str">
        <f>LOOKUP(L34,Sheet2!$A$23:$A$29,Sheet2!$B$23:$B$29)</f>
        <v>aanvaardbaar risico</v>
      </c>
    </row>
    <row r="35" spans="1:13" ht="18.75" customHeight="1" x14ac:dyDescent="0.35"/>
    <row r="36" spans="1:13" ht="15.5" x14ac:dyDescent="0.35">
      <c r="A36" s="48"/>
      <c r="B36" s="31"/>
      <c r="C36" s="31"/>
      <c r="D36" s="3"/>
      <c r="E36" s="3"/>
      <c r="F36" s="3"/>
      <c r="G36" s="4"/>
      <c r="H36" s="3"/>
    </row>
    <row r="37" spans="1:13" ht="15.5" x14ac:dyDescent="0.35">
      <c r="A37" s="48"/>
      <c r="B37" s="31"/>
      <c r="C37" s="31"/>
      <c r="D37" s="3"/>
      <c r="E37" s="3"/>
      <c r="F37" s="3"/>
      <c r="G37" s="4"/>
      <c r="H37" s="3"/>
    </row>
    <row r="38" spans="1:13" ht="15.5" x14ac:dyDescent="0.35">
      <c r="A38" s="48"/>
      <c r="B38" s="31"/>
      <c r="C38" s="31"/>
      <c r="D38" s="3"/>
      <c r="E38" s="3"/>
      <c r="F38" s="3"/>
      <c r="G38" s="4"/>
      <c r="H38" s="3"/>
    </row>
    <row r="39" spans="1:13" ht="15.5" x14ac:dyDescent="0.35">
      <c r="A39" s="48"/>
      <c r="B39" s="31"/>
      <c r="C39" s="31"/>
      <c r="D39" s="3"/>
      <c r="E39" s="3"/>
      <c r="F39" s="3"/>
      <c r="G39" s="4"/>
      <c r="H39" s="3"/>
    </row>
    <row r="40" spans="1:13" ht="15.5" x14ac:dyDescent="0.35">
      <c r="A40" s="48"/>
      <c r="B40" s="31"/>
      <c r="C40" s="31"/>
      <c r="D40" s="3"/>
      <c r="E40" s="3"/>
      <c r="F40" s="3"/>
      <c r="G40" s="4"/>
      <c r="H40" s="3"/>
    </row>
    <row r="41" spans="1:13" ht="15.5" x14ac:dyDescent="0.35">
      <c r="A41" s="48"/>
      <c r="B41" s="31"/>
      <c r="C41" s="31"/>
      <c r="D41" s="3"/>
      <c r="E41" s="3"/>
      <c r="F41" s="3"/>
      <c r="G41" s="4"/>
      <c r="H41" s="3"/>
    </row>
    <row r="42" spans="1:13" ht="26.25" customHeight="1" x14ac:dyDescent="0.35">
      <c r="A42" s="49"/>
      <c r="B42" s="3"/>
      <c r="C42" s="3"/>
      <c r="D42" s="3"/>
      <c r="E42" s="3"/>
      <c r="F42" s="3"/>
      <c r="G42" s="4"/>
      <c r="H42" s="3"/>
    </row>
    <row r="43" spans="1:13" x14ac:dyDescent="0.35">
      <c r="A43" s="49"/>
      <c r="B43" s="3"/>
      <c r="C43" s="3"/>
      <c r="D43" s="3"/>
      <c r="E43" s="3"/>
      <c r="F43" s="3"/>
      <c r="G43" s="4"/>
      <c r="H43" s="3"/>
    </row>
    <row r="44" spans="1:13" ht="37.5" customHeight="1" x14ac:dyDescent="0.35">
      <c r="A44" s="49"/>
      <c r="B44" s="3"/>
      <c r="C44" s="3"/>
      <c r="D44" s="3"/>
      <c r="E44" s="3"/>
      <c r="F44" s="3"/>
      <c r="G44" s="4"/>
      <c r="H44" s="3"/>
    </row>
    <row r="45" spans="1:13" x14ac:dyDescent="0.35">
      <c r="A45" s="49"/>
      <c r="B45" s="3"/>
      <c r="C45" s="3"/>
      <c r="D45" s="3"/>
      <c r="E45" s="3"/>
      <c r="F45" s="3"/>
      <c r="G45" s="4"/>
      <c r="H45" s="3"/>
    </row>
    <row r="46" spans="1:13" x14ac:dyDescent="0.35">
      <c r="A46" s="49"/>
      <c r="B46" s="3"/>
      <c r="C46" s="3"/>
      <c r="D46" s="3"/>
      <c r="E46" s="3"/>
      <c r="F46" s="3"/>
      <c r="G46" s="4"/>
      <c r="H46" s="3"/>
    </row>
    <row r="47" spans="1:13" x14ac:dyDescent="0.35">
      <c r="A47" s="49"/>
      <c r="B47" s="3"/>
      <c r="C47" s="3"/>
      <c r="D47" s="3"/>
      <c r="E47" s="3"/>
      <c r="F47" s="3"/>
      <c r="G47" s="4"/>
      <c r="H47" s="3"/>
    </row>
    <row r="48" spans="1:13" x14ac:dyDescent="0.35">
      <c r="A48" s="49"/>
      <c r="B48" s="3"/>
      <c r="C48" s="3"/>
      <c r="D48" s="3"/>
      <c r="E48" s="3"/>
      <c r="F48" s="3"/>
      <c r="G48" s="4"/>
      <c r="H48" s="3"/>
    </row>
  </sheetData>
  <mergeCells count="5">
    <mergeCell ref="A1:M1"/>
    <mergeCell ref="H2:H3"/>
    <mergeCell ref="B2:B3"/>
    <mergeCell ref="A2:A3"/>
    <mergeCell ref="A22:B22"/>
  </mergeCells>
  <conditionalFormatting sqref="M35">
    <cfRule type="colorScale" priority="398">
      <colorScale>
        <cfvo type="min"/>
        <cfvo type="max"/>
        <color rgb="FFFF7128"/>
        <color rgb="FFFFEF9C"/>
      </colorScale>
    </cfRule>
  </conditionalFormatting>
  <conditionalFormatting sqref="G19">
    <cfRule type="cellIs" dxfId="23" priority="49" operator="equal">
      <formula>"werken stoppen"</formula>
    </cfRule>
    <cfRule type="cellIs" dxfId="22" priority="50" operator="equal">
      <formula>"directe verbetering vereist"</formula>
    </cfRule>
    <cfRule type="cellIs" dxfId="21" priority="51" stopIfTrue="1" operator="equal">
      <formula>"maatregelen vereist"</formula>
    </cfRule>
  </conditionalFormatting>
  <conditionalFormatting sqref="G21">
    <cfRule type="cellIs" dxfId="20" priority="19" operator="equal">
      <formula>"werken stoppen"</formula>
    </cfRule>
    <cfRule type="cellIs" dxfId="19" priority="20" operator="equal">
      <formula>"directe verbetering vereist"</formula>
    </cfRule>
    <cfRule type="cellIs" dxfId="18" priority="21" stopIfTrue="1" operator="equal">
      <formula>"maatregelen vereist"</formula>
    </cfRule>
  </conditionalFormatting>
  <pageMargins left="0.7" right="0.7" top="0.75" bottom="0.75" header="0.3" footer="0.3"/>
  <pageSetup paperSize="8" orientation="landscape" r:id="rId1"/>
  <headerFooter>
    <oddHeader>Page &amp;P of &amp;N</oddHeader>
  </headerFooter>
  <extLst>
    <ext xmlns:x14="http://schemas.microsoft.com/office/spreadsheetml/2009/9/main" uri="{78C0D931-6437-407d-A8EE-F0AAD7539E65}">
      <x14:conditionalFormattings>
        <x14:conditionalFormatting xmlns:xm="http://schemas.microsoft.com/office/excel/2006/main">
          <x14:cfRule type="cellIs" priority="379" operator="equal" id="{E8FC7A2A-1D72-4EA6-A322-E4063CCC31EF}">
            <xm:f>Sheet2!$B$29</xm:f>
            <x14:dxf>
              <fill>
                <patternFill>
                  <bgColor rgb="FFFF0000"/>
                </patternFill>
              </fill>
            </x14:dxf>
          </x14:cfRule>
          <x14:cfRule type="cellIs" priority="380" operator="equal" id="{A4473FFE-3386-4C7A-8F2E-C9EB4F873C17}">
            <xm:f>Sheet2!$B$28</xm:f>
            <x14:dxf>
              <fill>
                <patternFill>
                  <bgColor rgb="FFFF0000"/>
                </patternFill>
              </fill>
            </x14:dxf>
          </x14:cfRule>
          <x14:cfRule type="cellIs" priority="383" stopIfTrue="1" operator="equal" id="{D56D06EC-E975-4B48-AE39-5E8CC90C6B3A}">
            <xm:f>Sheet2!$B$27</xm:f>
            <x14:dxf>
              <fill>
                <patternFill>
                  <bgColor rgb="FFFF0000"/>
                </patternFill>
              </fill>
            </x14:dxf>
          </x14:cfRule>
          <xm:sqref>G31:G34 G5:G7 M5:M7 M9 G9 G16:G21 M16:M21 G23 M23 M28:M29 G28:G29 M25:M26 G25:G26 G12:G14 M12:M14</xm:sqref>
        </x14:conditionalFormatting>
        <x14:conditionalFormatting xmlns:xm="http://schemas.microsoft.com/office/excel/2006/main">
          <x14:cfRule type="cellIs" priority="13" operator="equal" id="{443F0BA2-ADB9-43F3-99F3-6035A8B8266B}">
            <xm:f>Sheet2!$B$29</xm:f>
            <x14:dxf>
              <fill>
                <patternFill>
                  <bgColor rgb="FFFF0000"/>
                </patternFill>
              </fill>
            </x14:dxf>
          </x14:cfRule>
          <x14:cfRule type="cellIs" priority="14" operator="equal" id="{170513C0-0AA9-4C4D-9B40-073204B7B8DC}">
            <xm:f>Sheet2!$B$28</xm:f>
            <x14:dxf>
              <fill>
                <patternFill>
                  <bgColor rgb="FFFF0000"/>
                </patternFill>
              </fill>
            </x14:dxf>
          </x14:cfRule>
          <x14:cfRule type="cellIs" priority="15" stopIfTrue="1" operator="equal" id="{F3F5E672-FB39-40E8-8644-9AAD3C4176D1}">
            <xm:f>Sheet2!$B$27</xm:f>
            <x14:dxf>
              <fill>
                <patternFill>
                  <bgColor rgb="FFFF0000"/>
                </patternFill>
              </fill>
            </x14:dxf>
          </x14:cfRule>
          <xm:sqref>M31:M34</xm:sqref>
        </x14:conditionalFormatting>
        <x14:conditionalFormatting xmlns:xm="http://schemas.microsoft.com/office/excel/2006/main">
          <x14:cfRule type="cellIs" priority="10" operator="equal" id="{C0DAECF0-804A-479B-B26E-B65A2639FDB7}">
            <xm:f>Sheet2!$B$29</xm:f>
            <x14:dxf>
              <fill>
                <patternFill>
                  <bgColor rgb="FFFF0000"/>
                </patternFill>
              </fill>
            </x14:dxf>
          </x14:cfRule>
          <x14:cfRule type="cellIs" priority="11" operator="equal" id="{5A4DA861-8BBC-4964-905D-412D168C8563}">
            <xm:f>Sheet2!$B$28</xm:f>
            <x14:dxf>
              <fill>
                <patternFill>
                  <bgColor rgb="FFFF0000"/>
                </patternFill>
              </fill>
            </x14:dxf>
          </x14:cfRule>
          <x14:cfRule type="cellIs" priority="12" stopIfTrue="1" operator="equal" id="{EF1B7B1F-512E-46E2-9DAE-7A2993F4A2E5}">
            <xm:f>Sheet2!$B$27</xm:f>
            <x14:dxf>
              <fill>
                <patternFill>
                  <bgColor rgb="FFFF0000"/>
                </patternFill>
              </fill>
            </x14:dxf>
          </x14:cfRule>
          <xm:sqref>G8 M8</xm:sqref>
        </x14:conditionalFormatting>
        <x14:conditionalFormatting xmlns:xm="http://schemas.microsoft.com/office/excel/2006/main">
          <x14:cfRule type="cellIs" priority="7" operator="equal" id="{99027078-052C-44C6-9FD1-9A5060E1DA67}">
            <xm:f>Sheet2!$B$29</xm:f>
            <x14:dxf>
              <fill>
                <patternFill>
                  <bgColor rgb="FFFF0000"/>
                </patternFill>
              </fill>
            </x14:dxf>
          </x14:cfRule>
          <x14:cfRule type="cellIs" priority="8" operator="equal" id="{8453A4D1-E69B-46C6-A022-7785B564C1F4}">
            <xm:f>Sheet2!$B$28</xm:f>
            <x14:dxf>
              <fill>
                <patternFill>
                  <bgColor rgb="FFFF0000"/>
                </patternFill>
              </fill>
            </x14:dxf>
          </x14:cfRule>
          <x14:cfRule type="cellIs" priority="9" stopIfTrue="1" operator="equal" id="{658E2A79-9292-4ED2-95B1-DAD298170E5E}">
            <xm:f>Sheet2!$B$27</xm:f>
            <x14:dxf>
              <fill>
                <patternFill>
                  <bgColor rgb="FFFF0000"/>
                </patternFill>
              </fill>
            </x14:dxf>
          </x14:cfRule>
          <xm:sqref>M10 G10</xm:sqref>
        </x14:conditionalFormatting>
        <x14:conditionalFormatting xmlns:xm="http://schemas.microsoft.com/office/excel/2006/main">
          <x14:cfRule type="cellIs" priority="4" operator="equal" id="{E793D645-7E2D-44E2-80D5-562D1F9E57A1}">
            <xm:f>Sheet2!$B$29</xm:f>
            <x14:dxf>
              <fill>
                <patternFill>
                  <bgColor rgb="FFFF0000"/>
                </patternFill>
              </fill>
            </x14:dxf>
          </x14:cfRule>
          <x14:cfRule type="cellIs" priority="5" operator="equal" id="{DE43F3B9-2396-4EA0-A6EA-74313E280C9B}">
            <xm:f>Sheet2!$B$28</xm:f>
            <x14:dxf>
              <fill>
                <patternFill>
                  <bgColor rgb="FFFF0000"/>
                </patternFill>
              </fill>
            </x14:dxf>
          </x14:cfRule>
          <x14:cfRule type="cellIs" priority="6" stopIfTrue="1" operator="equal" id="{EF8F51F6-0E5A-44E8-B911-0E3DA56BD379}">
            <xm:f>Sheet2!$B$27</xm:f>
            <x14:dxf>
              <fill>
                <patternFill>
                  <bgColor rgb="FFFF0000"/>
                </patternFill>
              </fill>
            </x14:dxf>
          </x14:cfRule>
          <xm:sqref>M27 G27</xm:sqref>
        </x14:conditionalFormatting>
        <x14:conditionalFormatting xmlns:xm="http://schemas.microsoft.com/office/excel/2006/main">
          <x14:cfRule type="cellIs" priority="1" operator="equal" id="{72FEBBA0-3B4E-48E9-B46F-B721A234A954}">
            <xm:f>Sheet2!$B$29</xm:f>
            <x14:dxf>
              <fill>
                <patternFill>
                  <bgColor rgb="FFFF0000"/>
                </patternFill>
              </fill>
            </x14:dxf>
          </x14:cfRule>
          <x14:cfRule type="cellIs" priority="2" operator="equal" id="{2F03ECA2-F025-40DD-911D-8C21DB4F7473}">
            <xm:f>Sheet2!$B$28</xm:f>
            <x14:dxf>
              <fill>
                <patternFill>
                  <bgColor rgb="FFFF0000"/>
                </patternFill>
              </fill>
            </x14:dxf>
          </x14:cfRule>
          <x14:cfRule type="cellIs" priority="3" stopIfTrue="1" operator="equal" id="{DCB97496-5363-4AF3-A5DD-208BAD18C401}">
            <xm:f>Sheet2!$B$27</xm:f>
            <x14:dxf>
              <fill>
                <patternFill>
                  <bgColor rgb="FFFF0000"/>
                </patternFill>
              </fill>
            </x14:dxf>
          </x14:cfRule>
          <xm:sqref>M24 G24</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00000000}">
          <x14:formula1>
            <xm:f>Sheet2!$D$1:$D$5</xm:f>
          </x14:formula1>
          <xm:sqref>G31:G34 M31:M34 M5:M10 G5:G10 M16:M21 G16:G21 M23:M29 G23:G29 M12:M14 G12:G14</xm:sqref>
        </x14:dataValidation>
        <x14:dataValidation type="list" allowBlank="1" showInputMessage="1" showErrorMessage="1" xr:uid="{00000000-0002-0000-0000-000001000000}">
          <x14:formula1>
            <xm:f>Sheet2!$C$1:$C$6</xm:f>
          </x14:formula1>
          <xm:sqref>E5:E10 E31:E34 K31:K34 K5:K10 E16:E21 K16:K21 K23:K29 E23:E29 K12:K14 E12:E14</xm:sqref>
        </x14:dataValidation>
        <x14:dataValidation type="list" allowBlank="1" showInputMessage="1" showErrorMessage="1" xr:uid="{00000000-0002-0000-0000-000002000000}">
          <x14:formula1>
            <xm:f>Sheet2!$A$1:$A$7</xm:f>
          </x14:formula1>
          <xm:sqref>D30:E30 D22:E22 D15:E15 D11:F11 I31:I34 I5:I10 I16:I21 I23:I29 I12:I14 C5:C34</xm:sqref>
        </x14:dataValidation>
        <x14:dataValidation type="list" allowBlank="1" showInputMessage="1" showErrorMessage="1" xr:uid="{00000000-0002-0000-0000-000003000000}">
          <x14:formula1>
            <xm:f>Sheet2!$B$1:$B$7</xm:f>
          </x14:formula1>
          <xm:sqref>D5:D10 D31:D34 J31:J34 J5:J10 D16:D21 J16:J21 J23:J29 D23:D29 J12:J14 D12:D14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29"/>
  <sheetViews>
    <sheetView workbookViewId="0">
      <selection activeCell="B18" sqref="B18"/>
    </sheetView>
  </sheetViews>
  <sheetFormatPr defaultRowHeight="14.5" x14ac:dyDescent="0.35"/>
  <cols>
    <col min="1" max="1" width="33" customWidth="1"/>
    <col min="2" max="2" width="34.90625" customWidth="1"/>
    <col min="3" max="3" width="71.36328125" customWidth="1"/>
    <col min="4" max="4" width="41" customWidth="1"/>
  </cols>
  <sheetData>
    <row r="1" spans="1:4" x14ac:dyDescent="0.35">
      <c r="A1" s="5">
        <v>0.1</v>
      </c>
      <c r="B1" s="6">
        <v>0.2</v>
      </c>
      <c r="C1" s="5">
        <v>1</v>
      </c>
      <c r="D1" s="6" t="s">
        <v>21</v>
      </c>
    </row>
    <row r="2" spans="1:4" x14ac:dyDescent="0.35">
      <c r="A2" s="5">
        <v>0.2</v>
      </c>
      <c r="B2" s="5">
        <v>0.5</v>
      </c>
      <c r="C2" s="5">
        <v>3</v>
      </c>
      <c r="D2" s="6" t="s">
        <v>22</v>
      </c>
    </row>
    <row r="3" spans="1:4" x14ac:dyDescent="0.35">
      <c r="A3" s="5">
        <v>0.5</v>
      </c>
      <c r="B3" s="5">
        <v>1</v>
      </c>
      <c r="C3" s="5">
        <v>7</v>
      </c>
      <c r="D3" s="34" t="s">
        <v>23</v>
      </c>
    </row>
    <row r="4" spans="1:4" x14ac:dyDescent="0.35">
      <c r="A4" s="5">
        <v>1</v>
      </c>
      <c r="B4" s="5">
        <v>2</v>
      </c>
      <c r="C4" s="5">
        <v>15</v>
      </c>
      <c r="D4" s="34" t="s">
        <v>24</v>
      </c>
    </row>
    <row r="5" spans="1:4" x14ac:dyDescent="0.35">
      <c r="A5" s="5">
        <v>3</v>
      </c>
      <c r="B5" s="5">
        <v>3</v>
      </c>
      <c r="C5" s="5">
        <v>40</v>
      </c>
      <c r="D5" s="34" t="s">
        <v>25</v>
      </c>
    </row>
    <row r="6" spans="1:4" x14ac:dyDescent="0.35">
      <c r="A6" s="5">
        <v>6</v>
      </c>
      <c r="B6" s="5">
        <v>6</v>
      </c>
      <c r="C6" s="5">
        <v>100</v>
      </c>
    </row>
    <row r="7" spans="1:4" x14ac:dyDescent="0.35">
      <c r="A7" s="5">
        <v>10</v>
      </c>
      <c r="B7" s="5">
        <v>10</v>
      </c>
    </row>
    <row r="12" spans="1:4" ht="15" thickBot="1" x14ac:dyDescent="0.4"/>
    <row r="13" spans="1:4" ht="15" thickBot="1" x14ac:dyDescent="0.4">
      <c r="A13" s="37" t="s">
        <v>47</v>
      </c>
      <c r="B13" s="37" t="s">
        <v>45</v>
      </c>
      <c r="C13" s="37" t="s">
        <v>78</v>
      </c>
      <c r="D13" s="38" t="s">
        <v>46</v>
      </c>
    </row>
    <row r="14" spans="1:4" x14ac:dyDescent="0.35">
      <c r="A14" s="39" t="s">
        <v>8</v>
      </c>
      <c r="B14" s="39" t="s">
        <v>51</v>
      </c>
      <c r="C14" s="39" t="s">
        <v>30</v>
      </c>
      <c r="D14" s="39" t="s">
        <v>16</v>
      </c>
    </row>
    <row r="15" spans="1:4" x14ac:dyDescent="0.35">
      <c r="A15" s="40" t="s">
        <v>35</v>
      </c>
      <c r="B15" s="40" t="s">
        <v>50</v>
      </c>
      <c r="C15" s="40" t="s">
        <v>31</v>
      </c>
      <c r="D15" s="40" t="s">
        <v>17</v>
      </c>
    </row>
    <row r="16" spans="1:4" x14ac:dyDescent="0.35">
      <c r="A16" s="40" t="s">
        <v>36</v>
      </c>
      <c r="B16" s="40" t="s">
        <v>49</v>
      </c>
      <c r="C16" s="40" t="s">
        <v>32</v>
      </c>
      <c r="D16" s="40" t="s">
        <v>18</v>
      </c>
    </row>
    <row r="17" spans="1:4" x14ac:dyDescent="0.35">
      <c r="A17" s="40" t="s">
        <v>37</v>
      </c>
      <c r="B17" s="40" t="s">
        <v>12</v>
      </c>
      <c r="C17" s="40" t="s">
        <v>33</v>
      </c>
      <c r="D17" s="40" t="s">
        <v>19</v>
      </c>
    </row>
    <row r="18" spans="1:4" x14ac:dyDescent="0.35">
      <c r="A18" s="40" t="s">
        <v>9</v>
      </c>
      <c r="B18" s="40" t="s">
        <v>13</v>
      </c>
      <c r="C18" s="40" t="s">
        <v>48</v>
      </c>
      <c r="D18" s="40" t="s">
        <v>20</v>
      </c>
    </row>
    <row r="19" spans="1:4" x14ac:dyDescent="0.35">
      <c r="A19" s="40" t="s">
        <v>10</v>
      </c>
      <c r="B19" s="40" t="s">
        <v>14</v>
      </c>
      <c r="C19" s="40" t="s">
        <v>34</v>
      </c>
      <c r="D19" s="40"/>
    </row>
    <row r="20" spans="1:4" ht="15" thickBot="1" x14ac:dyDescent="0.4">
      <c r="A20" s="41" t="s">
        <v>11</v>
      </c>
      <c r="B20" s="41" t="s">
        <v>15</v>
      </c>
      <c r="C20" s="41"/>
      <c r="D20" s="41"/>
    </row>
    <row r="23" spans="1:4" x14ac:dyDescent="0.35">
      <c r="A23" t="s">
        <v>41</v>
      </c>
      <c r="B23" t="s">
        <v>42</v>
      </c>
    </row>
    <row r="24" spans="1:4" x14ac:dyDescent="0.35">
      <c r="B24" t="s">
        <v>43</v>
      </c>
    </row>
    <row r="25" spans="1:4" x14ac:dyDescent="0.35">
      <c r="A25">
        <v>0</v>
      </c>
      <c r="B25" t="s">
        <v>43</v>
      </c>
    </row>
    <row r="26" spans="1:4" x14ac:dyDescent="0.35">
      <c r="A26">
        <v>20</v>
      </c>
      <c r="B26" t="s">
        <v>38</v>
      </c>
    </row>
    <row r="27" spans="1:4" x14ac:dyDescent="0.35">
      <c r="A27">
        <v>70</v>
      </c>
      <c r="B27" s="35" t="s">
        <v>39</v>
      </c>
    </row>
    <row r="28" spans="1:4" x14ac:dyDescent="0.35">
      <c r="A28">
        <v>200</v>
      </c>
      <c r="B28" s="35" t="s">
        <v>44</v>
      </c>
    </row>
    <row r="29" spans="1:4" x14ac:dyDescent="0.35">
      <c r="A29">
        <v>400</v>
      </c>
      <c r="B29" s="36" t="s">
        <v>40</v>
      </c>
    </row>
  </sheetData>
  <pageMargins left="0.7" right="0.7" top="0.75" bottom="0.75" header="0.3" footer="0.3"/>
  <pageSetup paperSize="8"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Sheet1</vt:lpstr>
      <vt:lpstr>Sheet2</vt:lpstr>
    </vt:vector>
  </TitlesOfParts>
  <Company>Belgian Defense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Pittery Jurgen</dc:creator>
  <cp:lastModifiedBy>Haentjens Kathy</cp:lastModifiedBy>
  <cp:lastPrinted>2018-06-11T12:18:44Z</cp:lastPrinted>
  <dcterms:created xsi:type="dcterms:W3CDTF">2013-03-25T14:30:22Z</dcterms:created>
  <dcterms:modified xsi:type="dcterms:W3CDTF">2023-07-05T09:24:14Z</dcterms:modified>
</cp:coreProperties>
</file>