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NORTH_WEST\LDPBW06\SLPPT06\Risicoanalyses\RA gebruik bunker en Munte 3 Para\"/>
    </mc:Choice>
  </mc:AlternateContent>
  <bookViews>
    <workbookView xWindow="-15" yWindow="-15" windowWidth="15600" windowHeight="7815"/>
  </bookViews>
  <sheets>
    <sheet name="RIE" sheetId="1" r:id="rId1"/>
    <sheet name="scores" sheetId="2" r:id="rId2"/>
  </sheets>
  <calcPr calcId="162913"/>
</workbook>
</file>

<file path=xl/calcChain.xml><?xml version="1.0" encoding="utf-8"?>
<calcChain xmlns="http://schemas.openxmlformats.org/spreadsheetml/2006/main">
  <c r="L9" i="1" l="1"/>
  <c r="M9" i="1" s="1"/>
  <c r="F9" i="1"/>
  <c r="G9" i="1" s="1"/>
  <c r="F43" i="1" l="1"/>
  <c r="F38" i="1" l="1"/>
  <c r="G38" i="1" s="1"/>
  <c r="L38" i="1"/>
  <c r="M38" i="1" s="1"/>
  <c r="L37" i="1" l="1"/>
  <c r="M37" i="1" s="1"/>
  <c r="F37" i="1"/>
  <c r="G37" i="1" s="1"/>
  <c r="L47" i="1"/>
  <c r="M47" i="1" s="1"/>
  <c r="F47" i="1"/>
  <c r="G47" i="1" s="1"/>
  <c r="L30" i="1"/>
  <c r="M30" i="1" s="1"/>
  <c r="F30" i="1"/>
  <c r="G30" i="1" s="1"/>
  <c r="L25" i="1"/>
  <c r="M25" i="1" s="1"/>
  <c r="F25" i="1"/>
  <c r="G25" i="1" s="1"/>
  <c r="G43" i="1" l="1"/>
  <c r="F6" i="1" l="1"/>
  <c r="G6" i="1" s="1"/>
  <c r="L24" i="1" l="1"/>
  <c r="M24" i="1" s="1"/>
  <c r="L8" i="1"/>
  <c r="M8" i="1" s="1"/>
  <c r="L14" i="1"/>
  <c r="M14" i="1" s="1"/>
  <c r="L13" i="1"/>
  <c r="M13" i="1" s="1"/>
  <c r="L44" i="1"/>
  <c r="M44" i="1" s="1"/>
  <c r="L43" i="1"/>
  <c r="M43" i="1" s="1"/>
  <c r="L36" i="1"/>
  <c r="M36" i="1" s="1"/>
  <c r="L12" i="1"/>
  <c r="M12" i="1" s="1"/>
  <c r="F44" i="1"/>
  <c r="G44" i="1" s="1"/>
  <c r="F36" i="1"/>
  <c r="G36" i="1" s="1"/>
  <c r="F14" i="1"/>
  <c r="G14" i="1" s="1"/>
  <c r="F13" i="1"/>
  <c r="G13" i="1" s="1"/>
  <c r="F12" i="1"/>
  <c r="G12" i="1" s="1"/>
  <c r="L15" i="1" l="1"/>
  <c r="M15" i="1" s="1"/>
  <c r="F15" i="1"/>
  <c r="G15" i="1" s="1"/>
  <c r="L46" i="1" l="1"/>
  <c r="M46" i="1" s="1"/>
  <c r="F46" i="1"/>
  <c r="G46" i="1" s="1"/>
  <c r="L26" i="1"/>
  <c r="M26" i="1" s="1"/>
  <c r="F26" i="1"/>
  <c r="G26" i="1" s="1"/>
  <c r="L18" i="1"/>
  <c r="M18" i="1" s="1"/>
  <c r="F18" i="1"/>
  <c r="G18" i="1" s="1"/>
  <c r="L48" i="1"/>
  <c r="M48" i="1" s="1"/>
  <c r="F48" i="1"/>
  <c r="G48" i="1" s="1"/>
  <c r="L32" i="1"/>
  <c r="M32" i="1" s="1"/>
  <c r="F32" i="1"/>
  <c r="G32" i="1" s="1"/>
  <c r="L33" i="1"/>
  <c r="M33" i="1" s="1"/>
  <c r="F33" i="1"/>
  <c r="G33" i="1" s="1"/>
  <c r="L34" i="1"/>
  <c r="M34" i="1" s="1"/>
  <c r="F34" i="1"/>
  <c r="G34" i="1" s="1"/>
  <c r="L31" i="1"/>
  <c r="M31" i="1" s="1"/>
  <c r="F31" i="1"/>
  <c r="G31" i="1" s="1"/>
  <c r="L29" i="1"/>
  <c r="M29" i="1" s="1"/>
  <c r="F29" i="1"/>
  <c r="G29" i="1" s="1"/>
  <c r="L28" i="1"/>
  <c r="M28" i="1" s="1"/>
  <c r="F28" i="1"/>
  <c r="G28" i="1" s="1"/>
  <c r="L19" i="1"/>
  <c r="M19" i="1" s="1"/>
  <c r="F19" i="1"/>
  <c r="G19" i="1" s="1"/>
  <c r="L22" i="1"/>
  <c r="M22" i="1" s="1"/>
  <c r="F22" i="1"/>
  <c r="G22" i="1" s="1"/>
  <c r="L21" i="1"/>
  <c r="M21" i="1" s="1"/>
  <c r="F21" i="1"/>
  <c r="G21" i="1" s="1"/>
  <c r="L20" i="1"/>
  <c r="M20" i="1" s="1"/>
  <c r="F20" i="1"/>
  <c r="G20" i="1" s="1"/>
  <c r="L5" i="1"/>
  <c r="M5" i="1" s="1"/>
  <c r="F5" i="1"/>
  <c r="G5" i="1" s="1"/>
  <c r="F24" i="1" l="1"/>
  <c r="G24" i="1" s="1"/>
  <c r="L23" i="1" l="1"/>
  <c r="M23" i="1" s="1"/>
  <c r="L40" i="1" l="1"/>
  <c r="M40" i="1" s="1"/>
  <c r="F40" i="1"/>
  <c r="G40" i="1" s="1"/>
  <c r="F23" i="1"/>
  <c r="G23" i="1" s="1"/>
  <c r="L45" i="1" l="1"/>
  <c r="M45" i="1" s="1"/>
  <c r="L42" i="1"/>
  <c r="M42" i="1" s="1"/>
  <c r="L35" i="1"/>
  <c r="M35" i="1" s="1"/>
  <c r="L16" i="1"/>
  <c r="M16" i="1" s="1"/>
  <c r="L11" i="1"/>
  <c r="M11" i="1" s="1"/>
  <c r="L10" i="1"/>
  <c r="M10" i="1" s="1"/>
  <c r="F45" i="1"/>
  <c r="G45" i="1" s="1"/>
  <c r="F42" i="1"/>
  <c r="G42" i="1" s="1"/>
  <c r="F35" i="1"/>
  <c r="G35" i="1" s="1"/>
  <c r="F16" i="1"/>
  <c r="G16" i="1" s="1"/>
  <c r="F11" i="1"/>
  <c r="G11" i="1" s="1"/>
  <c r="F10" i="1"/>
  <c r="G10" i="1" s="1"/>
  <c r="F8" i="1"/>
  <c r="G8" i="1" s="1"/>
  <c r="L7" i="1"/>
  <c r="M7" i="1" s="1"/>
  <c r="F7" i="1"/>
  <c r="G7" i="1" s="1"/>
  <c r="L6" i="1" l="1"/>
  <c r="M6" i="1" s="1"/>
</calcChain>
</file>

<file path=xl/sharedStrings.xml><?xml version="1.0" encoding="utf-8"?>
<sst xmlns="http://schemas.openxmlformats.org/spreadsheetml/2006/main" count="189" uniqueCount="180">
  <si>
    <t>Kans</t>
  </si>
  <si>
    <t>Effect</t>
  </si>
  <si>
    <t>W</t>
  </si>
  <si>
    <t>B</t>
  </si>
  <si>
    <t>E</t>
  </si>
  <si>
    <t>R</t>
  </si>
  <si>
    <t>Resultaat</t>
  </si>
  <si>
    <t>aangepaste  risicoscore R=WxBxE</t>
  </si>
  <si>
    <t>0,1--Bijna niet denkbaar</t>
  </si>
  <si>
    <t>3----Ongewoon</t>
  </si>
  <si>
    <t>6----Zeer goed mogelijk</t>
  </si>
  <si>
    <t>10---Te verwachten</t>
  </si>
  <si>
    <t>2---Soms (maandelijks)</t>
  </si>
  <si>
    <t>3---Af en toe (Wekelijks)</t>
  </si>
  <si>
    <t>6---Regelmatig (Dagelijks)</t>
  </si>
  <si>
    <t>10--Voortdurend</t>
  </si>
  <si>
    <t>R&lt;20---------------Aanvaardbaar Risico</t>
  </si>
  <si>
    <t>20&lt;R&lt;70-----------Aandacht vereist</t>
  </si>
  <si>
    <t>70&lt;R&lt;200----------Maatregelen vereist</t>
  </si>
  <si>
    <t>200&lt;R&lt;400---------Directe verbetering vereist</t>
  </si>
  <si>
    <t>R&gt;400---------------Werken stoppen</t>
  </si>
  <si>
    <t>Aanvaardbaar Risico</t>
  </si>
  <si>
    <t>Aandacht vereist</t>
  </si>
  <si>
    <t>Maatregelen vereist</t>
  </si>
  <si>
    <t>Directe verbetering vereist</t>
  </si>
  <si>
    <t>Werken stoppen</t>
  </si>
  <si>
    <t xml:space="preserve">gebrek aan ervaring </t>
  </si>
  <si>
    <t>mogelijke risicoscore R=WxBxE</t>
  </si>
  <si>
    <t xml:space="preserve">Gevaren </t>
  </si>
  <si>
    <t xml:space="preserve">temperatuur invloed van extreme koude of warmte op Mat en Pers </t>
  </si>
  <si>
    <t>keuze en aanduiding Pers MedEvac</t>
  </si>
  <si>
    <t>Blootstelling</t>
  </si>
  <si>
    <t>Algemeen proces via MUOPO</t>
  </si>
  <si>
    <t xml:space="preserve">onvoldoende training </t>
  </si>
  <si>
    <t xml:space="preserve">overbodige slachtoffers </t>
  </si>
  <si>
    <t>invloed vochtigheid (condensatie, mist,neerslag,ESD problematiek)</t>
  </si>
  <si>
    <t>aanwezigheid hindernissen</t>
  </si>
  <si>
    <t>vervuiling door product (nevenproduct; restafval)</t>
  </si>
  <si>
    <t>ergonomisch aspect.</t>
  </si>
  <si>
    <t>overmatige stress, emotionele last</t>
  </si>
  <si>
    <t>inrichting en opvolgingsprocedure werkpost</t>
  </si>
  <si>
    <t>uitbatingsprocedure (indienststelling, onderhoud, herstelling, afvoerprocedure)</t>
  </si>
  <si>
    <t>1----EHBO, schade &lt; €250</t>
  </si>
  <si>
    <t>3----tijdelijke arbeidsongeschiktheid,  schade: €250-€2500</t>
  </si>
  <si>
    <t>7----blijvende arbeidsongeschiktheid &lt;25%, schade €2500-25000</t>
  </si>
  <si>
    <t>15---arbeidsongeschiktheid 25%-66 %,  schade €25000-€125000</t>
  </si>
  <si>
    <t>100   meerdere doden, schade &gt; €250000</t>
  </si>
  <si>
    <t>0,2--Praktisch onmogelijk</t>
  </si>
  <si>
    <t>0,5--Denkbaar, maar onwaarschijnlijk</t>
  </si>
  <si>
    <t>1----Onwaarschijnlijk, grensgeval</t>
  </si>
  <si>
    <t>lichteffect: schaduw, spiegeling, verblinding, onvoldoende licht.</t>
  </si>
  <si>
    <t xml:space="preserve">motivatie </t>
  </si>
  <si>
    <t>update risicoanalyses</t>
  </si>
  <si>
    <t>aandacht vereist</t>
  </si>
  <si>
    <t>maatregelen vereist</t>
  </si>
  <si>
    <t>werken stoppen</t>
  </si>
  <si>
    <t>result</t>
  </si>
  <si>
    <t>uitleg</t>
  </si>
  <si>
    <t>aanvaardbaar risico</t>
  </si>
  <si>
    <t>directe verbetering vereist</t>
  </si>
  <si>
    <t>aantasting fysieke integriteit ( verwonding, hittestress, agens , onwel worden …)</t>
  </si>
  <si>
    <t>vrijkomen schadelijk agens tijdens gebruik (nevenproduct; restafval)</t>
  </si>
  <si>
    <t>onvoldoende overzicht , geen Line of sight</t>
  </si>
  <si>
    <t>mogelijkheid tot feedback HL (vrijheid, verwerking gegevens)</t>
  </si>
  <si>
    <t xml:space="preserve">keuze en aanduiding Pers dat ongeschikt is voor de taak </t>
  </si>
  <si>
    <t xml:space="preserve">ontbreken /niet respecteren wetgeving, regelgeving, SOP omgeving en/of schietstand </t>
  </si>
  <si>
    <t xml:space="preserve">fysiologische kenmerken die essentiële handelingen hinderen of onmogelijk maken . </t>
  </si>
  <si>
    <t xml:space="preserve"> Mogelijkheid van elektrische gevaren: brandwonden, elektrisering, elektrocutie, explosie, ESD, ontsteking, oververhitting.</t>
  </si>
  <si>
    <t xml:space="preserve">Mogelijkheid van mechanische gevaren. Beknelling, roterende onderdelen, scherpe randen, scherpe punten,stabiliteit,te tillen massa, uitgestoten deeltjes. </t>
  </si>
  <si>
    <t xml:space="preserve">Mogelijkheid van toxische gevaren.  </t>
  </si>
  <si>
    <t>Mogelijkheid van ioniserende gevaren.  Infrarood, ioniserende RX, UV, zichtbaar licht met hoge intensiteit</t>
  </si>
  <si>
    <t xml:space="preserve">Blootstellingscore </t>
  </si>
  <si>
    <t>Risicoscore</t>
  </si>
  <si>
    <t xml:space="preserve">Waarschijnlijkheidsscore </t>
  </si>
  <si>
    <t>40---1 dode arbeidsongeschiktheid &gt;66% of EEN dode, schade  €125000-€250000</t>
  </si>
  <si>
    <t xml:space="preserve">gebrek sanitaire voorzieningen </t>
  </si>
  <si>
    <t>1---Zelden (enkele malen per jaar)</t>
  </si>
  <si>
    <t>0,5--Zeer zelden (1 x per jaar)</t>
  </si>
  <si>
    <t>0,2 uitzonderlijk zeldzaam (&lt;1 per jaar )</t>
  </si>
  <si>
    <t xml:space="preserve">1. MENS </t>
  </si>
  <si>
    <t>2. UITRUSTING</t>
  </si>
  <si>
    <t>3. OMGEVING</t>
  </si>
  <si>
    <t>4. PRODUCT</t>
  </si>
  <si>
    <t>5. ORGANISATIE</t>
  </si>
  <si>
    <t>1.1</t>
  </si>
  <si>
    <t>1.2</t>
  </si>
  <si>
    <t>1.3</t>
  </si>
  <si>
    <t>1.5</t>
  </si>
  <si>
    <t>1.7</t>
  </si>
  <si>
    <t>1.8</t>
  </si>
  <si>
    <t>1.9</t>
  </si>
  <si>
    <t>1.11</t>
  </si>
  <si>
    <t>1.12</t>
  </si>
  <si>
    <t>2.1</t>
  </si>
  <si>
    <t>2.2</t>
  </si>
  <si>
    <t>2.3</t>
  </si>
  <si>
    <t>2.4</t>
  </si>
  <si>
    <t>2.5</t>
  </si>
  <si>
    <t>2.8</t>
  </si>
  <si>
    <t>2.9</t>
  </si>
  <si>
    <t>3.1</t>
  </si>
  <si>
    <t>3.2</t>
  </si>
  <si>
    <t>3.4</t>
  </si>
  <si>
    <t>3.5</t>
  </si>
  <si>
    <t>3.7</t>
  </si>
  <si>
    <t>3.8</t>
  </si>
  <si>
    <t>3.10</t>
  </si>
  <si>
    <t>3.11</t>
  </si>
  <si>
    <t>4.1</t>
  </si>
  <si>
    <t>5.1</t>
  </si>
  <si>
    <t>5.2</t>
  </si>
  <si>
    <t>5.4</t>
  </si>
  <si>
    <t>5.5</t>
  </si>
  <si>
    <t>5.6</t>
  </si>
  <si>
    <t>5.7</t>
  </si>
  <si>
    <t xml:space="preserve">Effect van de schade/letsel/slechte publiciteit </t>
  </si>
  <si>
    <t>1.6</t>
  </si>
  <si>
    <t xml:space="preserve">niet aangepaste uitrusting/PBM voor de activiteit </t>
  </si>
  <si>
    <t xml:space="preserve">te hoge eisen gesteld aan de instructeurs/deelnemersverkeer  handelingen worden uitgevoerd. Werkschema, werkritme, </t>
  </si>
  <si>
    <t xml:space="preserve">luchtkwaliteit/waterkwaliteit </t>
  </si>
  <si>
    <t xml:space="preserve">players 3 Para: CQB instructeurs, operationele eenheden SOR, leerlingen, derden   </t>
  </si>
  <si>
    <t xml:space="preserve">vermoeidheid die essentiële handelingen tijdens de Trg hinderen of onmogelijk maken. </t>
  </si>
  <si>
    <t>verkeerde of onduidelijke instructies gegeven voor en tijdens de Trg</t>
  </si>
  <si>
    <t xml:space="preserve">Geen indicatie dat er ooit actieve/passieve bronnen gebruikt werden in bunker GAVERE. </t>
  </si>
  <si>
    <t xml:space="preserve">onduidelijke gebruiksvoorschriften of gebruiksmodaliteiten </t>
  </si>
  <si>
    <t xml:space="preserve">Na iedere Trg Sessie Ctl van aanwezige omgeving op de aanwezigheid van uitrusting, beschadigingen Infra die ongewenste verwondingen bij leerlingen/deelnemers  kunnen veroorzaken. </t>
  </si>
  <si>
    <t>Minder relevant voor dit type Infra. 
Door type constructie zal condens eerder negatieve invloed uitoefenen op gewenste activiteit (vorming schimmel, gladheid vloeren, ..)</t>
  </si>
  <si>
    <t>Belemmering communicatie, wegvallen horen alarmsignaal</t>
  </si>
  <si>
    <t xml:space="preserve">CQB-instructeurs beschikken over de nodige kwalificaties om deelanalyses te kunnen opmaken per restrisico van betrokken site. </t>
  </si>
  <si>
    <t xml:space="preserve">NVT, betreft tijdelijk gebruik van bestaande Infra die op korte tijd zal vervreemd worden (2025). </t>
  </si>
  <si>
    <t>Zie Par 5.4</t>
  </si>
  <si>
    <r>
      <t xml:space="preserve">Instructeurs CQB hebben ruime ervaring in klassieke schietstanden.
</t>
    </r>
    <r>
      <rPr>
        <b/>
        <sz val="11"/>
        <color theme="1"/>
        <rFont val="Calibri"/>
        <family val="2"/>
        <scheme val="minor"/>
      </rPr>
      <t xml:space="preserve">Bunker GAVERE is voor aspect omgeving een nieuw gegeven.
Bestaande technieken instructeurs moeten aangepast worden aan nieuwe omgeving. </t>
    </r>
  </si>
  <si>
    <r>
      <t xml:space="preserve">Trg sessies varieert van 16 Min tot 2 Hr. 
</t>
    </r>
    <r>
      <rPr>
        <b/>
        <sz val="11"/>
        <color theme="1"/>
        <rFont val="Calibri"/>
        <family val="2"/>
        <scheme val="minor"/>
      </rPr>
      <t xml:space="preserve">Instructeurs moeten op elk ogenblik sessie kunnen onderbreken indien de parameter vermoeidheid wordt vastgesteld. </t>
    </r>
  </si>
  <si>
    <t xml:space="preserve">CQB-instructeurs beschikken over nodige ervaring en praktijkervaring om Trg-programma in bunker GAVERE te ontwikkelen. </t>
  </si>
  <si>
    <t xml:space="preserve">Het gebruik van dit type Infra kan een bijkomende motivatie vormen voor instructeurs QCB en leerlingen om in een afwisselend realistisch kader Trg uit te voeren. </t>
  </si>
  <si>
    <t xml:space="preserve">feedback positief of negatief moet verwerkt en medegedeeld worden aan S3 en PA om eventuele bijsturingen van de initieel gegeven instructies mogelijk te maken. 
Eventuele interne cultuur per organisatie/graad mag deze feedback niet in de weg staan. </t>
  </si>
  <si>
    <t xml:space="preserve">Trg in realistische omgeving met bijkomende stress door het type omgeving moet voor deze case als een didactische meerwaarde beschouwd worden. </t>
  </si>
  <si>
    <t>Trg sessies zullen uitgevoerd worden in standaard kledij CQB. (Train as you fight)</t>
  </si>
  <si>
    <r>
      <rPr>
        <b/>
        <sz val="11"/>
        <color theme="1"/>
        <rFont val="Calibri"/>
        <family val="2"/>
        <scheme val="minor"/>
      </rPr>
      <t xml:space="preserve">Geen gebruik Pyro, explosieven, grootschalig gebruik blank Mun (SATAS) in besloten ruimtes. Enkel schietstanden/Infra in open lucht komen in aanmerking voor breaching/gebruik Pyro, explosieven. </t>
    </r>
    <r>
      <rPr>
        <sz val="11"/>
        <color theme="1"/>
        <rFont val="Calibri"/>
        <family val="2"/>
        <scheme val="minor"/>
      </rPr>
      <t xml:space="preserve">
Gebruik van SAMAS zou mogelijk zijn indien overige veiligheidsvoorwaarden gekoppeld aan deze Mun gerespecteerd worden. </t>
    </r>
  </si>
  <si>
    <r>
      <rPr>
        <sz val="11"/>
        <color theme="1"/>
        <rFont val="Calibri"/>
        <family val="2"/>
        <scheme val="minor"/>
      </rPr>
      <t xml:space="preserve">De aanwezige duisternis in de bunker van GAVERE is een gewenst Trg-effect. </t>
    </r>
    <r>
      <rPr>
        <b/>
        <sz val="11"/>
        <color theme="1"/>
        <rFont val="Calibri"/>
        <family val="2"/>
        <scheme val="minor"/>
      </rPr>
      <t xml:space="preserve">
Voor de tussenkomst van interne/externe hulpdiensten is dit een nadeel dat afzonderlijk moet geëvalueerd worden.  
De reeds aanwezige reflecterende strips/ pictogrammen, gebruik petzel, night vision kunnen gebruikt worden om dit gebrek aan licht te compenseren. 
Voorafgaandelijke testen MedEvac in realistische omstandigheden zullen noodzakelijk zijn.     </t>
    </r>
  </si>
  <si>
    <r>
      <t xml:space="preserve">Analyse en mogelijke maatregelen 3 Para 
(reeds genomen of </t>
    </r>
    <r>
      <rPr>
        <b/>
        <sz val="16"/>
        <color theme="1"/>
        <rFont val="Times New Roman"/>
        <family val="1"/>
      </rPr>
      <t>gepland</t>
    </r>
    <r>
      <rPr>
        <sz val="16"/>
        <color theme="1"/>
        <rFont val="Times New Roman"/>
        <family val="1"/>
      </rPr>
      <t xml:space="preserve"> ) </t>
    </r>
  </si>
  <si>
    <t xml:space="preserve"> Alle players 3 Para werden geïdentificeerd. 
CQB instructeurs
operationele eenheden SOR
groep deelnemers van Max 14 EA
wisselwerking met derden enkel voor INP   </t>
  </si>
  <si>
    <r>
      <t xml:space="preserve">Merendeel van de elementen laagspanning werden verwijderd uit de Infra. 
</t>
    </r>
    <r>
      <rPr>
        <b/>
        <sz val="11"/>
        <color theme="1"/>
        <rFont val="Calibri"/>
        <family val="2"/>
        <scheme val="minor"/>
      </rPr>
      <t xml:space="preserve">Pictogrammen voor de resterende Infra laagspanning moeten eenduidig  zijn voor eventuele hulpdiensten.
Het onderscheid tussen didactisch decor en effectieve laagspanningsborden moet duidelijk zijn.  
Alle overige pictogrammen hoogspanning/laagspanning moeten verwijderd worden.  </t>
    </r>
  </si>
  <si>
    <t xml:space="preserve">Een aantal bestaande SOP (ondermeer voor breaching, INP, gebruik Coms, ...) moeten aangepast worden voor de specifieke omgeving van bunker GAVERE. </t>
  </si>
  <si>
    <t xml:space="preserve">Door de betonnen structuur is een fundamenteel probleem met de communicatie via radiogolven. Alle communicatie via radiogolven (GSM, VHF, ..) zal sterk verstoord worden door de betonnen structuur. 
Een oplossing voor dit (operationeel ) probleem moet gevonden worden alvorens volledige secties specifieke Trg-sessies te laten ondergaan.   
Eventuele oplossing via beperkt intern re-activatie vaste Tf lijn/EE8/lopers , .. </t>
  </si>
  <si>
    <r>
      <rPr>
        <sz val="11"/>
        <color theme="1"/>
        <rFont val="Calibri"/>
        <family val="2"/>
        <scheme val="minor"/>
      </rPr>
      <t>Aspect hindernissen moet voor gebruik van Trg CQB als een positief element beschouwd worden. Deelnemers moeten zelf oplossingen bedenken voor de hindernissen op het traject</t>
    </r>
    <r>
      <rPr>
        <b/>
        <sz val="11"/>
        <color theme="1"/>
        <rFont val="Calibri"/>
        <family val="2"/>
        <scheme val="minor"/>
      </rPr>
      <t xml:space="preserve">. Kleine elementen zoals spijkers, glas, uitsteeksels betonijzer moeten wel voorafgaandelijk verwijderd worden.   </t>
    </r>
  </si>
  <si>
    <t xml:space="preserve">Geen gebruik van sanitair in de bunker zelf. De bestaande sanitaire installaties kunnen blijven als didactisch decor maar niet als sociale voorzieningen opgenomen in de Codex. 
Voor gebruik van sanitair volstaat de Infra buiten de bunker. </t>
  </si>
  <si>
    <t xml:space="preserve">Het Trg aspect vereist dat de LOS in de Trg-Infra onderbroken wordt. 
Dit impliceert dat MedEvac, Coms door dit principe bemoeilijkt wordt. 
CQB-Instructeurs zullen dit nadeel voorafgaandelijk moeten evalueren en lokale oplossingen formuleren.     </t>
  </si>
  <si>
    <t xml:space="preserve">Per type Trg en zeker voor type Mun en doctrine moet nagegaan worden indien de bestaande interne regelgeving Defensie niet strijdig is met het gebruik van type Trg , type Mun in de besloten ruimte van bunker Gavere. 
Gebruik van de bunker GAVERE voor ondermeer breaching is niet toegestaan.    </t>
  </si>
  <si>
    <t xml:space="preserve">modaliteiten ingang, uitgang, nooduitgangen. </t>
  </si>
  <si>
    <t xml:space="preserve">Voor aspect verluchting moeten de deuren aan beide ingangen open staan om een Min luchtcirculatie mogelijk te maken.  
Het aspect uitgang of nooduitgang speelt in deze Infra weinig rol. Op iedere positie moet de kortste weg naar een beschikbare uitgang via pictogrammen aangeduid zijn voor deelnemers aan CQB Trg en voor externe hulpdiensten.  
De deuren aan beide ingangen moeten open staan bij aanvang Trg-sessie.
Het onderscheid tussen d uitgang en nooduitgang is voor deze case niet relevant. </t>
  </si>
  <si>
    <t xml:space="preserve">CQB Trg in realistische industriële omgeving </t>
  </si>
  <si>
    <t xml:space="preserve">Aidman /hulpbieder bij sectie die de Trg uitvoert en bij de SBU (Safety back Up) moet over de nodige ervaring, Trg, Med trousses beschikken om doelmatig tussen te komen bij de mogelijks te verwachten incidenten: toedienen zuurstof bij koolstofmonoxide vergiftiging,  stabiliseren slachtoffer na val, verzorgen kleine verwondingen,...  </t>
  </si>
  <si>
    <t xml:space="preserve">Jaarlijks of bij iedere fundamentele wijziging van bovenstaande MUOPO-analyse moet een nieuwe risicoanalyse opgemaakt worden. </t>
  </si>
  <si>
    <r>
      <t xml:space="preserve">Nihil, Alle Pers 3Para wordt als Ops inzetbaar beschouwd. 
</t>
    </r>
    <r>
      <rPr>
        <b/>
        <sz val="11"/>
        <color theme="1"/>
        <rFont val="Calibri"/>
        <family val="2"/>
        <scheme val="minor"/>
      </rPr>
      <t xml:space="preserve">Dit veronderstelt dat alle Pers MedEvac geleverd wordt door 
3 Para. </t>
    </r>
  </si>
  <si>
    <t xml:space="preserve">Bunker GAVERE zal gebruikt worden om Trg (ondermeer breaching, CQB, ...) te oefenen in realistische omstandigheden. 
Didactische meerwaarde voor Trg CQB moet meegenomen worden bij RIE en kan aanleiding zijn om derogaties toe te kennen op gebied van fysieke veiligheid.  </t>
  </si>
  <si>
    <t xml:space="preserve">Gezien type omgeving is aftoetsing van Trg programma/veiligheidsbriefing/testen Mat /aanpassing INP intern onder de CQB-instructeurs wenselijk, alvorens live te gaan met leerlingen. </t>
  </si>
  <si>
    <t xml:space="preserve">Train as you fight heeft voorrang op bepaald ergonomische normen. 
Aspect MedEvac, ondermeer belasting voor brancardiers op te nemen in deelanalyse. </t>
  </si>
  <si>
    <t>biologische inwerking, microscopische organismen, .</t>
  </si>
  <si>
    <t xml:space="preserve">Per Trg sessie zal moeten bepaald worden indien het didactisch voordeel opweegt tegen de nadelen die verbonden zijn aan de besloten ruimtes met de beperkingen naar ademhaling, MedEvak, Coms. </t>
  </si>
  <si>
    <t>onbestaande of onbekende noodprocedure externe hulpdiensten</t>
  </si>
  <si>
    <t xml:space="preserve">opleiding Pers Com middelen </t>
  </si>
  <si>
    <t>Zie Par 3.5</t>
  </si>
  <si>
    <t xml:space="preserve">In een aantal gangen, ruimtes , trapgangen,... is het aanwezig risico op verwonding/val te groot om een didactische meerwaarde voor CQB te rechtvaardigen. Deze zones moeten doeltreffend afgesloten/afgeschermd worden voor de players maar tegelijkertijd wel toegankelijk blijven voor Infra 1 Ech: werking dompelpompen . 
Een plastic lint volstaat NIET. 
Per zaal moet voor het eerste gebruik een Tech Recce uitgevoerd worden om na te gaan indien de collectieve beveiliging werd aangebracht en eventuele resten van glas, nagels , scherpe metalen uitsteeksels werden verwijderd en zones met valgevaar werden afgeschermd. </t>
  </si>
  <si>
    <t xml:space="preserve">Aidman /hulpbieder moet voorzien zijn bij sectie die de Trg uitvoert in de bunker maar ook bij de SBU (Safety back Up) die aan de ingang van de bunker kan tussenkomen bij incidenten/ongevallen. Deze SBU moet beschikken over Med trousses en aangepast draagbare ABC-poederblussers. </t>
  </si>
  <si>
    <t xml:space="preserve">INP GAVERE zal voor het tijdelijk gebruik van deze Trg-stand moeten uitgebreid worden met ondermeer RV punt MedEvac, RV punt en plannen per verdiep voor de brandweer Niv3/MUG. </t>
  </si>
  <si>
    <t xml:space="preserve">Globale risicoanalyse Trg aspect gebruik bunker GAVERE ten voordele 3 Para </t>
  </si>
  <si>
    <r>
      <t xml:space="preserve">Zie aspect MedEvac. 
Het gebruik van de bunker als punctuele stand Trg CQB heeft een meerwaarde op voorwaarde dat een aantal stappen genomen worden om overbodige slachtoffers door valpartijen, intoxicatie, verwondingen , …te voorkomen. 
</t>
    </r>
    <r>
      <rPr>
        <b/>
        <sz val="11"/>
        <color theme="1"/>
        <rFont val="Calibri"/>
        <family val="2"/>
        <scheme val="minor"/>
      </rPr>
      <t xml:space="preserve">Bijkomende Tech Recce na de initiële aanpassingen (meetcampagnes zuurstof, staalname schimmel, verwijderen foutieve pictogrammen (ondermeer asbest), timing MedEvak, aanbrengen evacuatiewegen, ..) zullen noodzakelijk zijn. </t>
    </r>
  </si>
  <si>
    <t>Zie Par 2.4</t>
  </si>
  <si>
    <t>Schimmelvorming is aanwezig in bunker GAVERE. 
In een aantal zones (gang en lokalen) is deze schimmelvorming van die aard dat inademing van de schimmels aanleiding kan geven tot diverse ademhalingsproblemen, luchtwegenaandoeningen, irritaties , .. 
Direct contact van deze sporen met de huid en ademhaling moet vermeden worden door de zones met sterk aanwezige schimmelvorming af te sluiten.  
Staalname van de aanwezige schimmel dient uitgevoerd te worden.</t>
  </si>
  <si>
    <t>Zie Par 3.1</t>
  </si>
  <si>
    <t>5.3</t>
  </si>
  <si>
    <t>3.3</t>
  </si>
  <si>
    <t>3.6</t>
  </si>
  <si>
    <t>3.9</t>
  </si>
  <si>
    <t>2.6</t>
  </si>
  <si>
    <t>2.7</t>
  </si>
  <si>
    <t>1.4</t>
  </si>
  <si>
    <t>1.10</t>
  </si>
  <si>
    <r>
      <rPr>
        <b/>
        <sz val="11"/>
        <color theme="1"/>
        <rFont val="Calibri"/>
        <family val="2"/>
        <scheme val="minor"/>
      </rPr>
      <t xml:space="preserve">Een aantal toepassingen met explosieven en/of pyrotechnische Mun zijn niet toegestaan. 
Een aantal lokalen/gangen in de  bunker GAVERE moet als een "besloten ruimte" beschouwd worden. Dit impliceert dat alvorens deze  te betreden de werkgever zeker moet zijn van de aanwezigheid van voldoende zuurstof (18-20 %) en de afwezigheid van Tox agens (ondermeer concentratie CO minder 1200ppm). </t>
    </r>
    <r>
      <rPr>
        <sz val="11"/>
        <color theme="1"/>
        <rFont val="Calibri"/>
        <family val="2"/>
        <scheme val="minor"/>
      </rPr>
      <t xml:space="preserve">
</t>
    </r>
    <r>
      <rPr>
        <b/>
        <sz val="11"/>
        <color theme="1"/>
        <rFont val="Calibri"/>
        <family val="2"/>
        <scheme val="minor"/>
      </rPr>
      <t xml:space="preserve">Deze vaststelling kan enkel uitgevoerd worden door zuurstofmeting enerzijds en meetcampagne met CO-meters anderzijds. 
Vanaf verdiep - 3 kan gesteld worden dat via de bestaande verluchting (deur ingang) een normale  ademhaling </t>
    </r>
    <r>
      <rPr>
        <b/>
        <u/>
        <sz val="11"/>
        <color theme="1"/>
        <rFont val="Calibri"/>
        <family val="2"/>
        <scheme val="minor"/>
      </rPr>
      <t>niet kan gegarandeerd</t>
    </r>
    <r>
      <rPr>
        <b/>
        <sz val="11"/>
        <color theme="1"/>
        <rFont val="Calibri"/>
        <family val="2"/>
        <scheme val="minor"/>
      </rPr>
      <t xml:space="preserve"> worden in deze zone.  
Gebruik van Co2 blussers is niet toegestaan. Enkel gebruik poederblussers ABC en/of bovengrondse hydranten is toegestaan.  
Restrisico asbest is nog steeds aanwezig in EEN lokaal. Dit lokaal moet doeltreffend afgesloten worden en gelabeld worden als effectief asbesthoudend.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</si>
</sst>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0"/>
      <color theme="1"/>
      <name val="Times New Roman"/>
      <family val="1"/>
    </font>
    <font>
      <b/>
      <u/>
      <sz val="10"/>
      <color theme="1"/>
      <name val="Times New Roman"/>
      <family val="1"/>
    </font>
    <font>
      <b/>
      <sz val="11"/>
      <color theme="1"/>
      <name val="Calibri"/>
      <family val="2"/>
      <scheme val="minor"/>
    </font>
    <font>
      <sz val="10"/>
      <color theme="1"/>
      <name val="Times New Roman"/>
      <family val="1"/>
    </font>
    <font>
      <sz val="18"/>
      <color theme="1"/>
      <name val="Calibri"/>
      <family val="2"/>
      <scheme val="minor"/>
    </font>
    <font>
      <b/>
      <sz val="16"/>
      <color theme="1"/>
      <name val="Times New Roman"/>
      <family val="1"/>
    </font>
    <font>
      <b/>
      <sz val="12"/>
      <color theme="1"/>
      <name val="Calibri"/>
      <family val="2"/>
      <scheme val="minor"/>
    </font>
    <font>
      <sz val="11"/>
      <color theme="1"/>
      <name val="Calibri"/>
      <family val="2"/>
      <scheme val="minor"/>
    </font>
    <font>
      <sz val="14"/>
      <color theme="1"/>
      <name val="Times New Roman"/>
      <family val="1"/>
    </font>
    <font>
      <sz val="16"/>
      <color theme="1"/>
      <name val="Times New Roman"/>
      <family val="1"/>
    </font>
    <font>
      <sz val="11"/>
      <name val="Calibri"/>
      <family val="2"/>
      <scheme val="minor"/>
    </font>
    <font>
      <b/>
      <sz val="11"/>
      <name val="Calibri"/>
      <family val="2"/>
      <scheme val="minor"/>
    </font>
    <font>
      <b/>
      <u/>
      <sz val="11"/>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theme="0"/>
        <bgColor indexed="64"/>
      </patternFill>
    </fill>
    <fill>
      <patternFill patternType="solid">
        <fgColor rgb="FFFFC0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thin">
        <color indexed="64"/>
      </bottom>
      <diagonal/>
    </border>
  </borders>
  <cellStyleXfs count="2">
    <xf numFmtId="0" fontId="0" fillId="0" borderId="0"/>
    <xf numFmtId="0" fontId="8" fillId="4" borderId="3">
      <alignment vertical="top" wrapText="1"/>
    </xf>
  </cellStyleXfs>
  <cellXfs count="74">
    <xf numFmtId="0" fontId="0" fillId="0" borderId="0" xfId="0"/>
    <xf numFmtId="0" fontId="0" fillId="0" borderId="0" xfId="0" applyAlignment="1">
      <alignment wrapText="1"/>
    </xf>
    <xf numFmtId="0" fontId="5" fillId="0" borderId="0" xfId="0" applyFont="1" applyFill="1" applyBorder="1" applyAlignment="1"/>
    <xf numFmtId="0" fontId="0" fillId="0" borderId="0" xfId="0" applyBorder="1"/>
    <xf numFmtId="0" fontId="0" fillId="0" borderId="0" xfId="0" applyBorder="1" applyAlignment="1">
      <alignment wrapText="1"/>
    </xf>
    <xf numFmtId="0" fontId="4" fillId="0" borderId="0" xfId="0" applyFont="1" applyAlignment="1">
      <alignment horizontal="center" vertical="center"/>
    </xf>
    <xf numFmtId="0" fontId="0" fillId="0" borderId="0" xfId="0" applyAlignment="1">
      <alignment horizontal="center"/>
    </xf>
    <xf numFmtId="0" fontId="0" fillId="0" borderId="0" xfId="0" applyFill="1"/>
    <xf numFmtId="0" fontId="2" fillId="4" borderId="5" xfId="0" applyFont="1" applyFill="1" applyBorder="1" applyAlignment="1">
      <alignment horizontal="center" vertical="center"/>
    </xf>
    <xf numFmtId="0" fontId="2" fillId="3" borderId="1" xfId="0" applyFont="1" applyFill="1" applyBorder="1" applyAlignment="1">
      <alignment horizontal="center" vertical="center"/>
    </xf>
    <xf numFmtId="0" fontId="1" fillId="4" borderId="4" xfId="0" applyFont="1" applyFill="1" applyBorder="1" applyAlignment="1">
      <alignment horizontal="center" vertical="center" textRotation="90" wrapText="1"/>
    </xf>
    <xf numFmtId="0" fontId="1" fillId="3" borderId="4" xfId="0" applyFont="1" applyFill="1" applyBorder="1" applyAlignment="1">
      <alignment horizontal="center" vertical="center" textRotation="90" wrapText="1"/>
    </xf>
    <xf numFmtId="0" fontId="0" fillId="0" borderId="3" xfId="0" applyBorder="1" applyAlignment="1">
      <alignment horizontal="center" vertical="top" wrapText="1"/>
    </xf>
    <xf numFmtId="0" fontId="0" fillId="0" borderId="1" xfId="0" applyBorder="1" applyAlignment="1">
      <alignment horizontal="center" vertical="top" wrapText="1"/>
    </xf>
    <xf numFmtId="0" fontId="0" fillId="3" borderId="3" xfId="0" applyFill="1" applyBorder="1" applyAlignment="1">
      <alignment horizontal="center" vertical="top" wrapText="1"/>
    </xf>
    <xf numFmtId="0" fontId="0" fillId="0" borderId="3" xfId="0" applyFill="1" applyBorder="1" applyAlignment="1">
      <alignment horizontal="center" vertical="top" wrapText="1"/>
    </xf>
    <xf numFmtId="0" fontId="0" fillId="3" borderId="1" xfId="0" applyFill="1" applyBorder="1" applyAlignment="1">
      <alignment horizontal="center" vertical="top" wrapText="1"/>
    </xf>
    <xf numFmtId="0" fontId="0" fillId="0" borderId="3" xfId="0" applyBorder="1" applyAlignment="1">
      <alignment vertical="top"/>
    </xf>
    <xf numFmtId="0" fontId="0" fillId="3" borderId="3" xfId="0" applyFill="1" applyBorder="1" applyAlignment="1">
      <alignment vertical="top"/>
    </xf>
    <xf numFmtId="0" fontId="0" fillId="0" borderId="3" xfId="0" applyFill="1" applyBorder="1" applyAlignment="1">
      <alignment vertical="top"/>
    </xf>
    <xf numFmtId="0" fontId="0" fillId="0" borderId="3" xfId="0" applyBorder="1" applyAlignment="1">
      <alignment vertical="top" wrapText="1"/>
    </xf>
    <xf numFmtId="0" fontId="0" fillId="0" borderId="1" xfId="0" applyBorder="1" applyAlignment="1">
      <alignment vertical="top" wrapText="1"/>
    </xf>
    <xf numFmtId="0" fontId="0" fillId="0" borderId="0" xfId="0" applyFill="1" applyBorder="1" applyAlignment="1">
      <alignment vertical="top" wrapText="1"/>
    </xf>
    <xf numFmtId="0" fontId="0" fillId="0" borderId="1" xfId="0" applyFill="1" applyBorder="1" applyAlignment="1">
      <alignment vertical="top" wrapText="1"/>
    </xf>
    <xf numFmtId="0" fontId="2" fillId="3" borderId="3" xfId="0" applyFont="1" applyFill="1" applyBorder="1" applyAlignment="1">
      <alignment horizontal="center" vertical="center"/>
    </xf>
    <xf numFmtId="0" fontId="1"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2" xfId="0" applyFont="1" applyFill="1" applyBorder="1" applyAlignment="1">
      <alignment horizontal="center" vertical="center" textRotation="90" wrapText="1"/>
    </xf>
    <xf numFmtId="0" fontId="6" fillId="3"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1" fillId="3" borderId="3" xfId="0" applyFont="1" applyFill="1" applyBorder="1" applyAlignment="1">
      <alignment vertical="center" wrapText="1"/>
    </xf>
    <xf numFmtId="0" fontId="2" fillId="3" borderId="7" xfId="0" applyFont="1" applyFill="1" applyBorder="1" applyAlignment="1">
      <alignment horizontal="center" vertical="center" wrapText="1"/>
    </xf>
    <xf numFmtId="0" fontId="0" fillId="6" borderId="3" xfId="0" applyFill="1" applyBorder="1" applyAlignment="1">
      <alignment vertical="top" wrapText="1"/>
    </xf>
    <xf numFmtId="0" fontId="0" fillId="4" borderId="0" xfId="0" applyFill="1" applyAlignment="1">
      <alignment horizontal="center"/>
    </xf>
    <xf numFmtId="0" fontId="8" fillId="4" borderId="3" xfId="1">
      <alignment vertical="top" wrapText="1"/>
    </xf>
    <xf numFmtId="0" fontId="0" fillId="4" borderId="3" xfId="1" applyFont="1">
      <alignment vertical="top" wrapText="1"/>
    </xf>
    <xf numFmtId="0" fontId="3" fillId="0" borderId="2" xfId="0" applyFont="1" applyBorder="1"/>
    <xf numFmtId="0" fontId="3" fillId="0" borderId="2" xfId="0" applyFont="1" applyFill="1" applyBorder="1"/>
    <xf numFmtId="0" fontId="0" fillId="0" borderId="6" xfId="0" applyBorder="1"/>
    <xf numFmtId="0" fontId="0" fillId="0" borderId="9" xfId="0" applyBorder="1"/>
    <xf numFmtId="0" fontId="0" fillId="0" borderId="7" xfId="0" applyBorder="1"/>
    <xf numFmtId="0" fontId="7" fillId="3" borderId="1" xfId="0" applyFont="1" applyFill="1" applyBorder="1" applyAlignment="1">
      <alignment horizontal="center" vertical="center" shrinkToFit="1"/>
    </xf>
    <xf numFmtId="0" fontId="3" fillId="0" borderId="1" xfId="0" applyFont="1" applyBorder="1" applyAlignment="1">
      <alignment horizontal="center" vertical="center"/>
    </xf>
    <xf numFmtId="0" fontId="3" fillId="0" borderId="0" xfId="0" applyFont="1" applyAlignment="1">
      <alignment horizontal="center" vertical="center"/>
    </xf>
    <xf numFmtId="0" fontId="7" fillId="3"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3" borderId="1" xfId="0" applyFont="1" applyFill="1" applyBorder="1" applyAlignment="1">
      <alignment horizontal="center" vertical="center"/>
    </xf>
    <xf numFmtId="0" fontId="3" fillId="0" borderId="0" xfId="0" applyFont="1" applyBorder="1" applyAlignment="1">
      <alignment horizontal="center" vertical="center"/>
    </xf>
    <xf numFmtId="0" fontId="9" fillId="4" borderId="6"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0" fillId="0" borderId="3" xfId="0" applyFont="1" applyBorder="1" applyAlignment="1">
      <alignment vertical="top" wrapText="1"/>
    </xf>
    <xf numFmtId="0" fontId="12" fillId="0" borderId="1" xfId="0" applyFont="1" applyBorder="1" applyAlignment="1">
      <alignment horizontal="center" vertical="center"/>
    </xf>
    <xf numFmtId="0" fontId="11" fillId="0" borderId="3" xfId="0" applyFont="1" applyBorder="1" applyAlignment="1">
      <alignment horizontal="center" vertical="top" wrapText="1"/>
    </xf>
    <xf numFmtId="0" fontId="11" fillId="0" borderId="3" xfId="0" applyFont="1" applyBorder="1" applyAlignment="1">
      <alignment vertical="top"/>
    </xf>
    <xf numFmtId="0" fontId="11" fillId="6" borderId="3" xfId="0" applyFont="1" applyFill="1" applyBorder="1" applyAlignment="1">
      <alignment vertical="top" wrapText="1"/>
    </xf>
    <xf numFmtId="0" fontId="11" fillId="0" borderId="0" xfId="0" applyFont="1"/>
    <xf numFmtId="0" fontId="0" fillId="0" borderId="3" xfId="0" applyFill="1" applyBorder="1" applyAlignment="1">
      <alignment vertical="top" wrapText="1"/>
    </xf>
    <xf numFmtId="0" fontId="0" fillId="0" borderId="0" xfId="0" applyFill="1" applyAlignment="1">
      <alignment vertical="top" wrapText="1"/>
    </xf>
    <xf numFmtId="0" fontId="3" fillId="0" borderId="1" xfId="0" applyFont="1" applyBorder="1" applyAlignment="1">
      <alignment vertical="top" wrapText="1"/>
    </xf>
    <xf numFmtId="0" fontId="3" fillId="0" borderId="1" xfId="0" applyFont="1" applyFill="1" applyBorder="1" applyAlignment="1">
      <alignment vertical="top" wrapText="1"/>
    </xf>
    <xf numFmtId="0" fontId="12" fillId="0" borderId="1" xfId="0" applyFont="1" applyFill="1" applyBorder="1" applyAlignment="1">
      <alignment vertical="top" wrapText="1"/>
    </xf>
    <xf numFmtId="0" fontId="3" fillId="0" borderId="3" xfId="0" applyFont="1" applyBorder="1" applyAlignment="1">
      <alignment vertical="top" wrapText="1"/>
    </xf>
    <xf numFmtId="0" fontId="5" fillId="5" borderId="0" xfId="0" applyFont="1" applyFill="1" applyBorder="1" applyAlignment="1">
      <alignment horizontal="center"/>
    </xf>
    <xf numFmtId="0" fontId="10" fillId="3" borderId="6"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0" fillId="7" borderId="3" xfId="0" applyFill="1" applyBorder="1" applyAlignment="1">
      <alignment vertical="top" wrapText="1"/>
    </xf>
    <xf numFmtId="0" fontId="0" fillId="3" borderId="3" xfId="0" applyFill="1" applyBorder="1" applyAlignment="1">
      <alignment vertical="top" wrapText="1"/>
    </xf>
  </cellXfs>
  <cellStyles count="2">
    <cellStyle name="Normal" xfId="0" builtinId="0"/>
    <cellStyle name="Style 1" xfId="1"/>
  </cellStyles>
  <dxfs count="21">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tabSelected="1" zoomScale="90" zoomScaleNormal="90" workbookViewId="0">
      <selection activeCell="H5" sqref="H5"/>
    </sheetView>
  </sheetViews>
  <sheetFormatPr defaultRowHeight="15" x14ac:dyDescent="0.25"/>
  <cols>
    <col min="1" max="1" width="15.28515625" style="46" customWidth="1"/>
    <col min="2" max="2" width="38.7109375" customWidth="1"/>
    <col min="3" max="3" width="4.28515625" customWidth="1"/>
    <col min="4" max="4" width="4.140625" customWidth="1"/>
    <col min="5" max="5" width="4.5703125" customWidth="1"/>
    <col min="6" max="6" width="5" customWidth="1"/>
    <col min="7" max="7" width="18" style="1" customWidth="1"/>
    <col min="8" max="8" width="61" customWidth="1"/>
    <col min="9" max="9" width="5.28515625" customWidth="1"/>
    <col min="10" max="10" width="5.7109375" customWidth="1"/>
    <col min="11" max="11" width="4.85546875" customWidth="1"/>
    <col min="12" max="12" width="4.7109375" customWidth="1"/>
    <col min="13" max="13" width="19.85546875" style="6" customWidth="1"/>
  </cols>
  <sheetData>
    <row r="1" spans="1:13" s="2" customFormat="1" ht="24" thickBot="1" x14ac:dyDescent="0.4">
      <c r="A1" s="65" t="s">
        <v>166</v>
      </c>
      <c r="B1" s="65"/>
      <c r="C1" s="65"/>
      <c r="D1" s="65"/>
      <c r="E1" s="65"/>
      <c r="F1" s="65"/>
      <c r="G1" s="65"/>
      <c r="H1" s="65"/>
      <c r="I1" s="65"/>
      <c r="J1" s="65"/>
      <c r="K1" s="65"/>
      <c r="L1" s="65"/>
      <c r="M1" s="65"/>
    </row>
    <row r="2" spans="1:13" ht="150" thickBot="1" x14ac:dyDescent="0.3">
      <c r="A2" s="70" t="s">
        <v>32</v>
      </c>
      <c r="B2" s="68" t="s">
        <v>28</v>
      </c>
      <c r="C2" s="10" t="s">
        <v>0</v>
      </c>
      <c r="D2" s="10" t="s">
        <v>31</v>
      </c>
      <c r="E2" s="10" t="s">
        <v>1</v>
      </c>
      <c r="F2" s="10" t="s">
        <v>27</v>
      </c>
      <c r="G2" s="51" t="s">
        <v>6</v>
      </c>
      <c r="H2" s="66" t="s">
        <v>140</v>
      </c>
      <c r="I2" s="29" t="s">
        <v>0</v>
      </c>
      <c r="J2" s="11" t="s">
        <v>31</v>
      </c>
      <c r="K2" s="11" t="s">
        <v>1</v>
      </c>
      <c r="L2" s="11" t="s">
        <v>7</v>
      </c>
      <c r="M2" s="52" t="s">
        <v>6</v>
      </c>
    </row>
    <row r="3" spans="1:13" ht="20.25" customHeight="1" thickBot="1" x14ac:dyDescent="0.3">
      <c r="A3" s="71"/>
      <c r="B3" s="69"/>
      <c r="C3" s="8" t="s">
        <v>2</v>
      </c>
      <c r="D3" s="8" t="s">
        <v>3</v>
      </c>
      <c r="E3" s="8" t="s">
        <v>4</v>
      </c>
      <c r="F3" s="8" t="s">
        <v>5</v>
      </c>
      <c r="G3" s="32"/>
      <c r="H3" s="67"/>
      <c r="I3" s="26" t="s">
        <v>2</v>
      </c>
      <c r="J3" s="27" t="s">
        <v>3</v>
      </c>
      <c r="K3" s="27" t="s">
        <v>4</v>
      </c>
      <c r="L3" s="28" t="s">
        <v>5</v>
      </c>
      <c r="M3" s="34"/>
    </row>
    <row r="4" spans="1:13" s="7" customFormat="1" ht="20.25" x14ac:dyDescent="0.25">
      <c r="A4" s="44" t="s">
        <v>79</v>
      </c>
      <c r="B4" s="33"/>
      <c r="C4" s="9"/>
      <c r="D4" s="9"/>
      <c r="E4" s="9"/>
      <c r="F4" s="9"/>
      <c r="G4" s="31"/>
      <c r="H4" s="30"/>
      <c r="I4" s="24"/>
      <c r="J4" s="24"/>
      <c r="K4" s="24"/>
      <c r="L4" s="25"/>
      <c r="M4" s="31"/>
    </row>
    <row r="5" spans="1:13" ht="78.75" customHeight="1" x14ac:dyDescent="0.25">
      <c r="A5" s="45" t="s">
        <v>84</v>
      </c>
      <c r="B5" s="12" t="s">
        <v>120</v>
      </c>
      <c r="C5" s="17">
        <v>3</v>
      </c>
      <c r="D5" s="17">
        <v>2</v>
      </c>
      <c r="E5" s="17">
        <v>40</v>
      </c>
      <c r="F5" s="17">
        <f>(C5*D5*E5)</f>
        <v>240</v>
      </c>
      <c r="G5" s="35" t="str">
        <f>LOOKUP(F5,scores!$A$23:$A$29,scores!$B$23:$B$29)</f>
        <v>directe verbetering vereist</v>
      </c>
      <c r="H5" s="20" t="s">
        <v>141</v>
      </c>
      <c r="I5" s="17">
        <v>0.2</v>
      </c>
      <c r="J5" s="17">
        <v>2</v>
      </c>
      <c r="K5" s="17">
        <v>40</v>
      </c>
      <c r="L5" s="17">
        <f t="shared" ref="L5" si="0">(I5*J5*K5)</f>
        <v>16</v>
      </c>
      <c r="M5" s="73" t="str">
        <f>LOOKUP(L5,scores!$A$23:$A$29,scores!$B$23:$B$29)</f>
        <v>aanvaardbaar risico</v>
      </c>
    </row>
    <row r="6" spans="1:13" ht="62.25" customHeight="1" x14ac:dyDescent="0.25">
      <c r="A6" s="45" t="s">
        <v>85</v>
      </c>
      <c r="B6" s="12" t="s">
        <v>26</v>
      </c>
      <c r="C6" s="17">
        <v>3</v>
      </c>
      <c r="D6" s="17">
        <v>2</v>
      </c>
      <c r="E6" s="17">
        <v>40</v>
      </c>
      <c r="F6" s="17">
        <f>(C6*D6*E6)</f>
        <v>240</v>
      </c>
      <c r="G6" s="35" t="str">
        <f>LOOKUP(F6,scores!$A$23:$A$29,scores!$B$23:$B$29)</f>
        <v>directe verbetering vereist</v>
      </c>
      <c r="H6" s="20" t="s">
        <v>131</v>
      </c>
      <c r="I6" s="17">
        <v>1</v>
      </c>
      <c r="J6" s="17">
        <v>2</v>
      </c>
      <c r="K6" s="17">
        <v>40</v>
      </c>
      <c r="L6" s="17">
        <f t="shared" ref="L6" si="1">(I6*J6*K6)</f>
        <v>80</v>
      </c>
      <c r="M6" s="35" t="str">
        <f>LOOKUP(L6,scores!$A$23:$A$29,scores!$B$23:$B$29)</f>
        <v>maatregelen vereist</v>
      </c>
    </row>
    <row r="7" spans="1:13" ht="51" customHeight="1" x14ac:dyDescent="0.25">
      <c r="A7" s="45" t="s">
        <v>86</v>
      </c>
      <c r="B7" s="12" t="s">
        <v>66</v>
      </c>
      <c r="C7" s="17">
        <v>3</v>
      </c>
      <c r="D7" s="17">
        <v>2</v>
      </c>
      <c r="E7" s="17">
        <v>40</v>
      </c>
      <c r="F7" s="17">
        <f t="shared" ref="F7:F46" si="2">(C7*D7*E7)</f>
        <v>240</v>
      </c>
      <c r="G7" s="35" t="str">
        <f>LOOKUP(F7,scores!$A$23:$A$29,scores!$B$23:$B$29)</f>
        <v>directe verbetering vereist</v>
      </c>
      <c r="H7" s="60" t="s">
        <v>154</v>
      </c>
      <c r="I7" s="17">
        <v>0.2</v>
      </c>
      <c r="J7" s="17">
        <v>2</v>
      </c>
      <c r="K7" s="17">
        <v>40</v>
      </c>
      <c r="L7" s="17">
        <f t="shared" ref="L7:L46" si="3">(I7*J7*K7)</f>
        <v>16</v>
      </c>
      <c r="M7" s="73" t="str">
        <f>LOOKUP(L7,scores!$A$23:$A$29,scores!$B$23:$B$29)</f>
        <v>aanvaardbaar risico</v>
      </c>
    </row>
    <row r="8" spans="1:13" ht="80.25" customHeight="1" x14ac:dyDescent="0.25">
      <c r="A8" s="45" t="s">
        <v>177</v>
      </c>
      <c r="B8" s="12" t="s">
        <v>33</v>
      </c>
      <c r="C8" s="17">
        <v>3</v>
      </c>
      <c r="D8" s="17">
        <v>2</v>
      </c>
      <c r="E8" s="17">
        <v>40</v>
      </c>
      <c r="F8" s="17">
        <f t="shared" si="2"/>
        <v>240</v>
      </c>
      <c r="G8" s="35" t="str">
        <f>LOOKUP(F8,scores!$A$23:$A$29,scores!$B$23:$B$29)</f>
        <v>directe verbetering vereist</v>
      </c>
      <c r="H8" s="21" t="s">
        <v>155</v>
      </c>
      <c r="I8" s="17">
        <v>0.5</v>
      </c>
      <c r="J8" s="17">
        <v>2</v>
      </c>
      <c r="K8" s="17">
        <v>40</v>
      </c>
      <c r="L8" s="17">
        <f t="shared" ref="L8" si="4">(I8*J8*K8)</f>
        <v>40</v>
      </c>
      <c r="M8" s="72" t="str">
        <f>LOOKUP(L8,scores!$A$23:$A$29,scores!$B$23:$B$29)</f>
        <v>aandacht vereist</v>
      </c>
    </row>
    <row r="9" spans="1:13" ht="48.75" customHeight="1" x14ac:dyDescent="0.25">
      <c r="A9" s="45" t="s">
        <v>87</v>
      </c>
      <c r="B9" s="12" t="s">
        <v>121</v>
      </c>
      <c r="C9" s="17">
        <v>3</v>
      </c>
      <c r="D9" s="17">
        <v>2</v>
      </c>
      <c r="E9" s="17">
        <v>40</v>
      </c>
      <c r="F9" s="17">
        <f t="shared" ref="F9" si="5">(C9*D9*E9)</f>
        <v>240</v>
      </c>
      <c r="G9" s="35" t="str">
        <f>LOOKUP(F9,scores!$A$23:$A$29,scores!$B$23:$B$29)</f>
        <v>directe verbetering vereist</v>
      </c>
      <c r="H9" s="21" t="s">
        <v>132</v>
      </c>
      <c r="I9" s="17">
        <v>0.5</v>
      </c>
      <c r="J9" s="17">
        <v>2</v>
      </c>
      <c r="K9" s="17">
        <v>40</v>
      </c>
      <c r="L9" s="17">
        <f t="shared" ref="L9" si="6">(I9*J9*K9)</f>
        <v>40</v>
      </c>
      <c r="M9" s="72" t="str">
        <f>LOOKUP(L9,scores!$A$23:$A$29,scores!$B$23:$B$29)</f>
        <v>aandacht vereist</v>
      </c>
    </row>
    <row r="10" spans="1:13" ht="46.5" customHeight="1" x14ac:dyDescent="0.25">
      <c r="A10" s="45" t="s">
        <v>116</v>
      </c>
      <c r="B10" s="12" t="s">
        <v>118</v>
      </c>
      <c r="C10" s="17">
        <v>3</v>
      </c>
      <c r="D10" s="17">
        <v>2</v>
      </c>
      <c r="E10" s="17">
        <v>40</v>
      </c>
      <c r="F10" s="17">
        <f t="shared" si="2"/>
        <v>240</v>
      </c>
      <c r="G10" s="35" t="str">
        <f>LOOKUP(F10,scores!$A$23:$A$29,scores!$B$23:$B$29)</f>
        <v>directe verbetering vereist</v>
      </c>
      <c r="H10" s="21" t="s">
        <v>133</v>
      </c>
      <c r="I10" s="17">
        <v>0.5</v>
      </c>
      <c r="J10" s="17">
        <v>2</v>
      </c>
      <c r="K10" s="17">
        <v>40</v>
      </c>
      <c r="L10" s="17">
        <f t="shared" si="3"/>
        <v>40</v>
      </c>
      <c r="M10" s="72" t="str">
        <f>LOOKUP(L10,scores!$A$23:$A$29,scores!$B$23:$B$29)</f>
        <v>aandacht vereist</v>
      </c>
    </row>
    <row r="11" spans="1:13" ht="48.75" customHeight="1" x14ac:dyDescent="0.25">
      <c r="A11" s="45" t="s">
        <v>88</v>
      </c>
      <c r="B11" s="12" t="s">
        <v>122</v>
      </c>
      <c r="C11" s="17">
        <v>3</v>
      </c>
      <c r="D11" s="17">
        <v>2</v>
      </c>
      <c r="E11" s="17">
        <v>40</v>
      </c>
      <c r="F11" s="17">
        <f t="shared" si="2"/>
        <v>240</v>
      </c>
      <c r="G11" s="35" t="str">
        <f>LOOKUP(F11,scores!$A$23:$A$29,scores!$B$23:$B$29)</f>
        <v>directe verbetering vereist</v>
      </c>
      <c r="H11" s="62" t="s">
        <v>156</v>
      </c>
      <c r="I11" s="17">
        <v>1</v>
      </c>
      <c r="J11" s="17">
        <v>2</v>
      </c>
      <c r="K11" s="17">
        <v>40</v>
      </c>
      <c r="L11" s="17">
        <f t="shared" si="3"/>
        <v>80</v>
      </c>
      <c r="M11" s="35" t="str">
        <f>LOOKUP(L11,scores!$A$23:$A$29,scores!$B$23:$B$29)</f>
        <v>maatregelen vereist</v>
      </c>
    </row>
    <row r="12" spans="1:13" ht="80.25" customHeight="1" x14ac:dyDescent="0.25">
      <c r="A12" s="45" t="s">
        <v>89</v>
      </c>
      <c r="B12" s="12" t="s">
        <v>60</v>
      </c>
      <c r="C12" s="17">
        <v>3</v>
      </c>
      <c r="D12" s="17">
        <v>2</v>
      </c>
      <c r="E12" s="17">
        <v>40</v>
      </c>
      <c r="F12" s="17">
        <f t="shared" ref="F12:F14" si="7">(C12*D12*E12)</f>
        <v>240</v>
      </c>
      <c r="G12" s="35" t="str">
        <f>LOOKUP(F12,scores!$A$23:$A$29,scores!$B$23:$B$29)</f>
        <v>directe verbetering vereist</v>
      </c>
      <c r="H12" s="64" t="s">
        <v>164</v>
      </c>
      <c r="I12" s="17">
        <v>1</v>
      </c>
      <c r="J12" s="17">
        <v>2</v>
      </c>
      <c r="K12" s="17">
        <v>40</v>
      </c>
      <c r="L12" s="17">
        <f t="shared" ref="L12:L14" si="8">(I12*J12*K12)</f>
        <v>80</v>
      </c>
      <c r="M12" s="35" t="str">
        <f>LOOKUP(L12,scores!$A$23:$A$29,scores!$B$23:$B$29)</f>
        <v>maatregelen vereist</v>
      </c>
    </row>
    <row r="13" spans="1:13" ht="49.5" customHeight="1" x14ac:dyDescent="0.25">
      <c r="A13" s="45" t="s">
        <v>90</v>
      </c>
      <c r="B13" s="12" t="s">
        <v>51</v>
      </c>
      <c r="C13" s="17">
        <v>3</v>
      </c>
      <c r="D13" s="17">
        <v>2</v>
      </c>
      <c r="E13" s="17">
        <v>40</v>
      </c>
      <c r="F13" s="17">
        <f t="shared" si="7"/>
        <v>240</v>
      </c>
      <c r="G13" s="35" t="str">
        <f>LOOKUP(F13,scores!$A$23:$A$29,scores!$B$23:$B$29)</f>
        <v>directe verbetering vereist</v>
      </c>
      <c r="H13" s="20" t="s">
        <v>134</v>
      </c>
      <c r="I13" s="17">
        <v>0.2</v>
      </c>
      <c r="J13" s="17">
        <v>2</v>
      </c>
      <c r="K13" s="17">
        <v>40</v>
      </c>
      <c r="L13" s="17">
        <f t="shared" si="8"/>
        <v>16</v>
      </c>
      <c r="M13" s="73" t="str">
        <f>LOOKUP(L13,scores!$A$23:$A$29,scores!$B$23:$B$29)</f>
        <v>aanvaardbaar risico</v>
      </c>
    </row>
    <row r="14" spans="1:13" ht="78" customHeight="1" x14ac:dyDescent="0.25">
      <c r="A14" s="45" t="s">
        <v>178</v>
      </c>
      <c r="B14" s="12" t="s">
        <v>63</v>
      </c>
      <c r="C14" s="17">
        <v>3</v>
      </c>
      <c r="D14" s="17">
        <v>2</v>
      </c>
      <c r="E14" s="17">
        <v>40</v>
      </c>
      <c r="F14" s="17">
        <f t="shared" si="7"/>
        <v>240</v>
      </c>
      <c r="G14" s="35" t="str">
        <f>LOOKUP(F14,scores!$A$23:$A$29,scores!$B$23:$B$29)</f>
        <v>directe verbetering vereist</v>
      </c>
      <c r="H14" s="53" t="s">
        <v>135</v>
      </c>
      <c r="I14" s="17">
        <v>0.5</v>
      </c>
      <c r="J14" s="17">
        <v>2</v>
      </c>
      <c r="K14" s="17">
        <v>40</v>
      </c>
      <c r="L14" s="17">
        <f t="shared" si="8"/>
        <v>40</v>
      </c>
      <c r="M14" s="72" t="str">
        <f>LOOKUP(L14,scores!$A$23:$A$29,scores!$B$23:$B$29)</f>
        <v>aandacht vereist</v>
      </c>
    </row>
    <row r="15" spans="1:13" ht="43.5" customHeight="1" x14ac:dyDescent="0.25">
      <c r="A15" s="45" t="s">
        <v>91</v>
      </c>
      <c r="B15" s="12" t="s">
        <v>39</v>
      </c>
      <c r="C15" s="17">
        <v>3</v>
      </c>
      <c r="D15" s="17">
        <v>2</v>
      </c>
      <c r="E15" s="17">
        <v>40</v>
      </c>
      <c r="F15" s="17">
        <f t="shared" ref="F15" si="9">(C15*D15*E15)</f>
        <v>240</v>
      </c>
      <c r="G15" s="35" t="str">
        <f>LOOKUP(F15,scores!$A$23:$A$29,scores!$B$23:$B$29)</f>
        <v>directe verbetering vereist</v>
      </c>
      <c r="H15" s="53" t="s">
        <v>136</v>
      </c>
      <c r="I15" s="17">
        <v>0.1</v>
      </c>
      <c r="J15" s="17">
        <v>2</v>
      </c>
      <c r="K15" s="17">
        <v>40</v>
      </c>
      <c r="L15" s="17">
        <f t="shared" ref="L15" si="10">(I15*J15*K15)</f>
        <v>8</v>
      </c>
      <c r="M15" s="73" t="str">
        <f>LOOKUP(L15,scores!$A$23:$A$29,scores!$B$23:$B$29)</f>
        <v>aanvaardbaar risico</v>
      </c>
    </row>
    <row r="16" spans="1:13" ht="144.75" customHeight="1" x14ac:dyDescent="0.25">
      <c r="A16" s="45" t="s">
        <v>92</v>
      </c>
      <c r="B16" s="13" t="s">
        <v>34</v>
      </c>
      <c r="C16" s="17">
        <v>3</v>
      </c>
      <c r="D16" s="17">
        <v>2</v>
      </c>
      <c r="E16" s="17">
        <v>40</v>
      </c>
      <c r="F16" s="17">
        <f t="shared" si="2"/>
        <v>240</v>
      </c>
      <c r="G16" s="35" t="str">
        <f>LOOKUP(F16,scores!$A$23:$A$29,scores!$B$23:$B$29)</f>
        <v>directe verbetering vereist</v>
      </c>
      <c r="H16" s="59" t="s">
        <v>167</v>
      </c>
      <c r="I16" s="17">
        <v>1</v>
      </c>
      <c r="J16" s="17">
        <v>2</v>
      </c>
      <c r="K16" s="17">
        <v>40</v>
      </c>
      <c r="L16" s="17">
        <f t="shared" si="3"/>
        <v>80</v>
      </c>
      <c r="M16" s="35" t="str">
        <f>LOOKUP(L16,scores!$A$23:$A$29,scores!$B$23:$B$29)</f>
        <v>maatregelen vereist</v>
      </c>
    </row>
    <row r="17" spans="1:13" s="7" customFormat="1" ht="15.75" x14ac:dyDescent="0.25">
      <c r="A17" s="47" t="s">
        <v>80</v>
      </c>
      <c r="B17" s="14"/>
      <c r="C17" s="14"/>
      <c r="D17" s="14"/>
      <c r="E17" s="14"/>
      <c r="F17" s="18"/>
      <c r="G17" s="18"/>
      <c r="H17" s="18"/>
      <c r="I17" s="18"/>
      <c r="J17" s="18"/>
      <c r="K17" s="18"/>
      <c r="L17" s="18"/>
      <c r="M17" s="18"/>
    </row>
    <row r="18" spans="1:13" s="7" customFormat="1" ht="33.75" customHeight="1" x14ac:dyDescent="0.25">
      <c r="A18" s="48" t="s">
        <v>93</v>
      </c>
      <c r="B18" s="15" t="s">
        <v>117</v>
      </c>
      <c r="C18" s="17">
        <v>3</v>
      </c>
      <c r="D18" s="17">
        <v>2</v>
      </c>
      <c r="E18" s="17">
        <v>40</v>
      </c>
      <c r="F18" s="17">
        <f t="shared" ref="F18" si="11">(C18*D18*E18)</f>
        <v>240</v>
      </c>
      <c r="G18" s="35" t="str">
        <f>LOOKUP(F18,scores!$A$23:$A$29,scores!$B$23:$B$29)</f>
        <v>directe verbetering vereist</v>
      </c>
      <c r="H18" s="22" t="s">
        <v>137</v>
      </c>
      <c r="I18" s="17">
        <v>0.2</v>
      </c>
      <c r="J18" s="17">
        <v>2</v>
      </c>
      <c r="K18" s="17">
        <v>40</v>
      </c>
      <c r="L18" s="19">
        <f t="shared" ref="L18" si="12">(I18*J18*K18)</f>
        <v>16</v>
      </c>
      <c r="M18" s="73" t="str">
        <f>LOOKUP(L18,scores!$A$23:$A$29,scores!$B$23:$B$29)</f>
        <v>aanvaardbaar risico</v>
      </c>
    </row>
    <row r="19" spans="1:13" ht="123" customHeight="1" x14ac:dyDescent="0.25">
      <c r="A19" s="45" t="s">
        <v>94</v>
      </c>
      <c r="B19" s="12" t="s">
        <v>67</v>
      </c>
      <c r="C19" s="17">
        <v>3</v>
      </c>
      <c r="D19" s="17">
        <v>2</v>
      </c>
      <c r="E19" s="17">
        <v>40</v>
      </c>
      <c r="F19" s="17">
        <f t="shared" si="2"/>
        <v>240</v>
      </c>
      <c r="G19" s="35" t="str">
        <f>LOOKUP(F19,scores!$A$23:$A$29,scores!$B$23:$B$29)</f>
        <v>directe verbetering vereist</v>
      </c>
      <c r="H19" s="23" t="s">
        <v>142</v>
      </c>
      <c r="I19" s="17">
        <v>1</v>
      </c>
      <c r="J19" s="17">
        <v>2</v>
      </c>
      <c r="K19" s="17">
        <v>40</v>
      </c>
      <c r="L19" s="17">
        <f t="shared" si="3"/>
        <v>80</v>
      </c>
      <c r="M19" s="35" t="str">
        <f>LOOKUP(L19,scores!$A$23:$A$29,scores!$B$23:$B$29)</f>
        <v>maatregelen vereist</v>
      </c>
    </row>
    <row r="20" spans="1:13" ht="166.5" customHeight="1" x14ac:dyDescent="0.25">
      <c r="A20" s="45" t="s">
        <v>95</v>
      </c>
      <c r="B20" s="12" t="s">
        <v>68</v>
      </c>
      <c r="C20" s="17">
        <v>3</v>
      </c>
      <c r="D20" s="17">
        <v>2</v>
      </c>
      <c r="E20" s="17">
        <v>40</v>
      </c>
      <c r="F20" s="17">
        <f t="shared" ref="F20:F22" si="13">(C20*D20*E20)</f>
        <v>240</v>
      </c>
      <c r="G20" s="35" t="str">
        <f>LOOKUP(F20,scores!$A$23:$A$29,scores!$B$23:$B$29)</f>
        <v>directe verbetering vereist</v>
      </c>
      <c r="H20" s="61" t="s">
        <v>163</v>
      </c>
      <c r="I20" s="17">
        <v>1</v>
      </c>
      <c r="J20" s="17">
        <v>2</v>
      </c>
      <c r="K20" s="17">
        <v>40</v>
      </c>
      <c r="L20" s="17">
        <f t="shared" ref="L20:L22" si="14">(I20*J20*K20)</f>
        <v>80</v>
      </c>
      <c r="M20" s="35" t="str">
        <f>LOOKUP(L20,scores!$A$23:$A$29,scores!$B$23:$B$29)</f>
        <v>maatregelen vereist</v>
      </c>
    </row>
    <row r="21" spans="1:13" ht="257.25" customHeight="1" x14ac:dyDescent="0.25">
      <c r="A21" s="45" t="s">
        <v>96</v>
      </c>
      <c r="B21" s="12" t="s">
        <v>69</v>
      </c>
      <c r="C21" s="17">
        <v>3</v>
      </c>
      <c r="D21" s="17">
        <v>2</v>
      </c>
      <c r="E21" s="17">
        <v>40</v>
      </c>
      <c r="F21" s="17">
        <f t="shared" si="13"/>
        <v>240</v>
      </c>
      <c r="G21" s="35" t="str">
        <f>LOOKUP(F21,scores!$A$23:$A$29,scores!$B$23:$B$29)</f>
        <v>directe verbetering vereist</v>
      </c>
      <c r="H21" s="21" t="s">
        <v>179</v>
      </c>
      <c r="I21" s="17">
        <v>3</v>
      </c>
      <c r="J21" s="17">
        <v>2</v>
      </c>
      <c r="K21" s="17">
        <v>40</v>
      </c>
      <c r="L21" s="17">
        <f t="shared" si="14"/>
        <v>240</v>
      </c>
      <c r="M21" s="35" t="str">
        <f>LOOKUP(L21,scores!$A$23:$A$29,scores!$B$23:$B$29)</f>
        <v>directe verbetering vereist</v>
      </c>
    </row>
    <row r="22" spans="1:13" ht="45.75" customHeight="1" x14ac:dyDescent="0.25">
      <c r="A22" s="45" t="s">
        <v>97</v>
      </c>
      <c r="B22" s="12" t="s">
        <v>70</v>
      </c>
      <c r="C22" s="17">
        <v>3</v>
      </c>
      <c r="D22" s="17">
        <v>2</v>
      </c>
      <c r="E22" s="17">
        <v>40</v>
      </c>
      <c r="F22" s="17">
        <f t="shared" si="13"/>
        <v>240</v>
      </c>
      <c r="G22" s="35" t="str">
        <f>LOOKUP(F22,scores!$A$23:$A$29,scores!$B$23:$B$29)</f>
        <v>directe verbetering vereist</v>
      </c>
      <c r="H22" s="21" t="s">
        <v>123</v>
      </c>
      <c r="I22" s="17">
        <v>0.1</v>
      </c>
      <c r="J22" s="17">
        <v>2</v>
      </c>
      <c r="K22" s="17">
        <v>40</v>
      </c>
      <c r="L22" s="17">
        <f t="shared" si="14"/>
        <v>8</v>
      </c>
      <c r="M22" s="73" t="str">
        <f>LOOKUP(L22,scores!$A$23:$A$29,scores!$B$23:$B$29)</f>
        <v>aanvaardbaar risico</v>
      </c>
    </row>
    <row r="23" spans="1:13" ht="46.5" customHeight="1" x14ac:dyDescent="0.25">
      <c r="A23" s="45" t="s">
        <v>175</v>
      </c>
      <c r="B23" s="12" t="s">
        <v>124</v>
      </c>
      <c r="C23" s="17">
        <v>3</v>
      </c>
      <c r="D23" s="17">
        <v>2</v>
      </c>
      <c r="E23" s="17">
        <v>40</v>
      </c>
      <c r="F23" s="17">
        <f t="shared" si="2"/>
        <v>240</v>
      </c>
      <c r="G23" s="35" t="str">
        <f>LOOKUP(F23,scores!$A$23:$A$29,scores!$B$23:$B$29)</f>
        <v>directe verbetering vereist</v>
      </c>
      <c r="H23" s="62" t="s">
        <v>143</v>
      </c>
      <c r="I23" s="17">
        <v>3</v>
      </c>
      <c r="J23" s="17">
        <v>2</v>
      </c>
      <c r="K23" s="17">
        <v>40</v>
      </c>
      <c r="L23" s="17">
        <f t="shared" si="3"/>
        <v>240</v>
      </c>
      <c r="M23" s="35" t="str">
        <f>LOOKUP(L23,scores!$A$23:$A$29,scores!$B$23:$B$29)</f>
        <v>directe verbetering vereist</v>
      </c>
    </row>
    <row r="24" spans="1:13" ht="46.5" customHeight="1" x14ac:dyDescent="0.25">
      <c r="A24" s="45" t="s">
        <v>176</v>
      </c>
      <c r="B24" s="12" t="s">
        <v>37</v>
      </c>
      <c r="C24" s="17">
        <v>3</v>
      </c>
      <c r="D24" s="17">
        <v>2</v>
      </c>
      <c r="E24" s="17">
        <v>40</v>
      </c>
      <c r="F24" s="17">
        <f t="shared" ref="F24:F26" si="15">(C24*D24*E24)</f>
        <v>240</v>
      </c>
      <c r="G24" s="35" t="str">
        <f>LOOKUP(F24,scores!$A$23:$A$29,scores!$B$23:$B$29)</f>
        <v>directe verbetering vereist</v>
      </c>
      <c r="H24" s="62" t="s">
        <v>125</v>
      </c>
      <c r="I24" s="17">
        <v>1</v>
      </c>
      <c r="J24" s="17">
        <v>2</v>
      </c>
      <c r="K24" s="17">
        <v>40</v>
      </c>
      <c r="L24" s="17">
        <f t="shared" ref="L24" si="16">(I24*J24*K24)</f>
        <v>80</v>
      </c>
      <c r="M24" s="35" t="str">
        <f>LOOKUP(L24,scores!$A$23:$A$29,scores!$B$23:$B$29)</f>
        <v>maatregelen vereist</v>
      </c>
    </row>
    <row r="25" spans="1:13" ht="105.75" customHeight="1" x14ac:dyDescent="0.25">
      <c r="A25" s="45" t="s">
        <v>98</v>
      </c>
      <c r="B25" s="12" t="s">
        <v>61</v>
      </c>
      <c r="C25" s="17">
        <v>3</v>
      </c>
      <c r="D25" s="17">
        <v>2</v>
      </c>
      <c r="E25" s="17">
        <v>40</v>
      </c>
      <c r="F25" s="17">
        <f t="shared" ref="F25" si="17">(C25*D25*E25)</f>
        <v>240</v>
      </c>
      <c r="G25" s="35" t="str">
        <f>LOOKUP(F25,scores!$A$23:$A$29,scores!$B$23:$B$29)</f>
        <v>directe verbetering vereist</v>
      </c>
      <c r="H25" s="23" t="s">
        <v>138</v>
      </c>
      <c r="I25" s="17">
        <v>1</v>
      </c>
      <c r="J25" s="17">
        <v>2</v>
      </c>
      <c r="K25" s="17">
        <v>40</v>
      </c>
      <c r="L25" s="17">
        <f t="shared" ref="L25" si="18">(I25*J25*K25)</f>
        <v>80</v>
      </c>
      <c r="M25" s="35" t="str">
        <f>LOOKUP(L25,scores!$A$23:$A$29,scores!$B$23:$B$29)</f>
        <v>maatregelen vereist</v>
      </c>
    </row>
    <row r="26" spans="1:13" ht="49.5" customHeight="1" x14ac:dyDescent="0.25">
      <c r="A26" s="45" t="s">
        <v>99</v>
      </c>
      <c r="B26" s="13" t="s">
        <v>38</v>
      </c>
      <c r="C26" s="17">
        <v>3</v>
      </c>
      <c r="D26" s="17">
        <v>2</v>
      </c>
      <c r="E26" s="17">
        <v>40</v>
      </c>
      <c r="F26" s="17">
        <f t="shared" si="15"/>
        <v>240</v>
      </c>
      <c r="G26" s="35" t="str">
        <f>LOOKUP(F26,scores!$A$23:$A$29,scores!$B$23:$B$29)</f>
        <v>directe verbetering vereist</v>
      </c>
      <c r="H26" s="22" t="s">
        <v>157</v>
      </c>
      <c r="I26" s="17">
        <v>0.5</v>
      </c>
      <c r="J26" s="17">
        <v>2</v>
      </c>
      <c r="K26" s="17">
        <v>40</v>
      </c>
      <c r="L26" s="17">
        <f t="shared" ref="L26" si="19">(I26*J26*K26)</f>
        <v>40</v>
      </c>
      <c r="M26" s="72" t="str">
        <f>LOOKUP(L26,scores!$A$23:$A$29,scores!$B$23:$B$29)</f>
        <v>aandacht vereist</v>
      </c>
    </row>
    <row r="27" spans="1:13" s="7" customFormat="1" x14ac:dyDescent="0.25">
      <c r="A27" s="49" t="s">
        <v>81</v>
      </c>
      <c r="B27" s="14"/>
      <c r="C27" s="14"/>
      <c r="D27" s="14"/>
      <c r="E27" s="14"/>
      <c r="F27" s="18"/>
      <c r="G27" s="18"/>
      <c r="H27" s="18"/>
      <c r="I27" s="18"/>
      <c r="J27" s="18"/>
      <c r="K27" s="18"/>
      <c r="L27" s="18"/>
      <c r="M27" s="18"/>
    </row>
    <row r="28" spans="1:13" ht="70.5" customHeight="1" x14ac:dyDescent="0.25">
      <c r="A28" s="45" t="s">
        <v>100</v>
      </c>
      <c r="B28" s="12" t="s">
        <v>29</v>
      </c>
      <c r="C28" s="17">
        <v>3</v>
      </c>
      <c r="D28" s="17">
        <v>2</v>
      </c>
      <c r="E28" s="17">
        <v>40</v>
      </c>
      <c r="F28" s="17">
        <f t="shared" ref="F28:F29" si="20">(C28*D28*E28)</f>
        <v>240</v>
      </c>
      <c r="G28" s="35" t="str">
        <f>LOOKUP(F28,scores!$A$23:$A$29,scores!$B$23:$B$29)</f>
        <v>directe verbetering vereist</v>
      </c>
      <c r="H28" s="23" t="s">
        <v>126</v>
      </c>
      <c r="I28" s="17">
        <v>0.5</v>
      </c>
      <c r="J28" s="17">
        <v>2</v>
      </c>
      <c r="K28" s="17">
        <v>40</v>
      </c>
      <c r="L28" s="17">
        <f t="shared" ref="L28:L29" si="21">(I28*J28*K28)</f>
        <v>40</v>
      </c>
      <c r="M28" s="72" t="str">
        <f>LOOKUP(L28,scores!$A$23:$A$29,scores!$B$23:$B$29)</f>
        <v>aandacht vereist</v>
      </c>
    </row>
    <row r="29" spans="1:13" ht="37.5" customHeight="1" x14ac:dyDescent="0.25">
      <c r="A29" s="45" t="s">
        <v>101</v>
      </c>
      <c r="B29" s="12" t="s">
        <v>119</v>
      </c>
      <c r="C29" s="17">
        <v>3</v>
      </c>
      <c r="D29" s="17">
        <v>2</v>
      </c>
      <c r="E29" s="17">
        <v>40</v>
      </c>
      <c r="F29" s="17">
        <f t="shared" si="20"/>
        <v>240</v>
      </c>
      <c r="G29" s="35" t="str">
        <f>LOOKUP(F29,scores!$A$23:$A$29,scores!$B$23:$B$29)</f>
        <v>directe verbetering vereist</v>
      </c>
      <c r="H29" s="61" t="s">
        <v>168</v>
      </c>
      <c r="I29" s="17">
        <v>1</v>
      </c>
      <c r="J29" s="17">
        <v>2</v>
      </c>
      <c r="K29" s="17">
        <v>40</v>
      </c>
      <c r="L29" s="17">
        <f t="shared" si="21"/>
        <v>80</v>
      </c>
      <c r="M29" s="35" t="str">
        <f>LOOKUP(L29,scores!$A$23:$A$29,scores!$B$23:$B$29)</f>
        <v>maatregelen vereist</v>
      </c>
    </row>
    <row r="30" spans="1:13" s="58" customFormat="1" ht="140.25" customHeight="1" x14ac:dyDescent="0.25">
      <c r="A30" s="54" t="s">
        <v>172</v>
      </c>
      <c r="B30" s="55" t="s">
        <v>158</v>
      </c>
      <c r="C30" s="17">
        <v>3</v>
      </c>
      <c r="D30" s="17">
        <v>2</v>
      </c>
      <c r="E30" s="17">
        <v>40</v>
      </c>
      <c r="F30" s="56">
        <f t="shared" ref="F30" si="22">(C30*D30*E30)</f>
        <v>240</v>
      </c>
      <c r="G30" s="57" t="str">
        <f>LOOKUP(F30,scores!$A$23:$A$29,scores!$B$23:$B$29)</f>
        <v>directe verbetering vereist</v>
      </c>
      <c r="H30" s="63" t="s">
        <v>169</v>
      </c>
      <c r="I30" s="17">
        <v>1</v>
      </c>
      <c r="J30" s="17">
        <v>2</v>
      </c>
      <c r="K30" s="17">
        <v>40</v>
      </c>
      <c r="L30" s="56">
        <f t="shared" ref="L30" si="23">(I30*J30*K30)</f>
        <v>80</v>
      </c>
      <c r="M30" s="57" t="str">
        <f>LOOKUP(L30,scores!$A$23:$A$29,scores!$B$23:$B$29)</f>
        <v>maatregelen vereist</v>
      </c>
    </row>
    <row r="31" spans="1:13" ht="138.75" customHeight="1" x14ac:dyDescent="0.25">
      <c r="A31" s="45" t="s">
        <v>102</v>
      </c>
      <c r="B31" s="12" t="s">
        <v>127</v>
      </c>
      <c r="C31" s="17">
        <v>3</v>
      </c>
      <c r="D31" s="17">
        <v>2</v>
      </c>
      <c r="E31" s="17">
        <v>40</v>
      </c>
      <c r="F31" s="17">
        <f t="shared" ref="F31:F33" si="24">(C31*D31*E31)</f>
        <v>240</v>
      </c>
      <c r="G31" s="35" t="str">
        <f>LOOKUP(F31,scores!$A$23:$A$29,scores!$B$23:$B$29)</f>
        <v>directe verbetering vereist</v>
      </c>
      <c r="H31" s="62" t="s">
        <v>144</v>
      </c>
      <c r="I31" s="17">
        <v>3</v>
      </c>
      <c r="J31" s="17">
        <v>2</v>
      </c>
      <c r="K31" s="17">
        <v>40</v>
      </c>
      <c r="L31" s="17">
        <f t="shared" ref="L31:L33" si="25">(I31*J31*K31)</f>
        <v>240</v>
      </c>
      <c r="M31" s="35" t="str">
        <f>LOOKUP(L31,scores!$A$23:$A$29,scores!$B$23:$B$29)</f>
        <v>directe verbetering vereist</v>
      </c>
    </row>
    <row r="32" spans="1:13" ht="78" customHeight="1" x14ac:dyDescent="0.25">
      <c r="A32" s="45" t="s">
        <v>103</v>
      </c>
      <c r="B32" s="12" t="s">
        <v>36</v>
      </c>
      <c r="C32" s="17">
        <v>3</v>
      </c>
      <c r="D32" s="17">
        <v>2</v>
      </c>
      <c r="E32" s="17">
        <v>40</v>
      </c>
      <c r="F32" s="17">
        <f t="shared" ref="F32" si="26">(C32*D32*E32)</f>
        <v>240</v>
      </c>
      <c r="G32" s="35" t="str">
        <f>LOOKUP(F32,scores!$A$23:$A$29,scores!$B$23:$B$29)</f>
        <v>directe verbetering vereist</v>
      </c>
      <c r="H32" s="62" t="s">
        <v>145</v>
      </c>
      <c r="I32" s="17">
        <v>1</v>
      </c>
      <c r="J32" s="17">
        <v>2</v>
      </c>
      <c r="K32" s="17">
        <v>40</v>
      </c>
      <c r="L32" s="17">
        <f t="shared" ref="L32" si="27">(I32*J32*K32)</f>
        <v>80</v>
      </c>
      <c r="M32" s="35" t="str">
        <f>LOOKUP(L32,scores!$A$23:$A$29,scores!$B$23:$B$29)</f>
        <v>maatregelen vereist</v>
      </c>
    </row>
    <row r="33" spans="1:13" ht="62.25" customHeight="1" x14ac:dyDescent="0.25">
      <c r="A33" s="45" t="s">
        <v>173</v>
      </c>
      <c r="B33" s="12" t="s">
        <v>75</v>
      </c>
      <c r="C33" s="17">
        <v>3</v>
      </c>
      <c r="D33" s="17">
        <v>2</v>
      </c>
      <c r="E33" s="17">
        <v>40</v>
      </c>
      <c r="F33" s="17">
        <f t="shared" si="24"/>
        <v>240</v>
      </c>
      <c r="G33" s="35" t="str">
        <f>LOOKUP(F33,scores!$A$23:$A$29,scores!$B$23:$B$29)</f>
        <v>directe verbetering vereist</v>
      </c>
      <c r="H33" s="62" t="s">
        <v>146</v>
      </c>
      <c r="I33" s="17">
        <v>0.5</v>
      </c>
      <c r="J33" s="17">
        <v>2</v>
      </c>
      <c r="K33" s="17">
        <v>40</v>
      </c>
      <c r="L33" s="17">
        <f t="shared" si="25"/>
        <v>40</v>
      </c>
      <c r="M33" s="72" t="str">
        <f>LOOKUP(L33,scores!$A$23:$A$29,scores!$B$23:$B$29)</f>
        <v>aandacht vereist</v>
      </c>
    </row>
    <row r="34" spans="1:13" ht="93" customHeight="1" x14ac:dyDescent="0.25">
      <c r="A34" s="45" t="s">
        <v>104</v>
      </c>
      <c r="B34" s="12" t="s">
        <v>62</v>
      </c>
      <c r="C34" s="17">
        <v>3</v>
      </c>
      <c r="D34" s="17">
        <v>2</v>
      </c>
      <c r="E34" s="17">
        <v>40</v>
      </c>
      <c r="F34" s="17">
        <f t="shared" ref="F34" si="28">(C34*D34*E34)</f>
        <v>240</v>
      </c>
      <c r="G34" s="35" t="str">
        <f>LOOKUP(F34,scores!$A$23:$A$29,scores!$B$23:$B$29)</f>
        <v>directe verbetering vereist</v>
      </c>
      <c r="H34" s="61" t="s">
        <v>147</v>
      </c>
      <c r="I34" s="17">
        <v>1</v>
      </c>
      <c r="J34" s="17">
        <v>2</v>
      </c>
      <c r="K34" s="17">
        <v>40</v>
      </c>
      <c r="L34" s="17">
        <f t="shared" ref="L34" si="29">(I34*J34*K34)</f>
        <v>80</v>
      </c>
      <c r="M34" s="35" t="str">
        <f>LOOKUP(L34,scores!$A$23:$A$29,scores!$B$23:$B$29)</f>
        <v>maatregelen vereist</v>
      </c>
    </row>
    <row r="35" spans="1:13" ht="139.5" customHeight="1" x14ac:dyDescent="0.25">
      <c r="A35" s="45" t="s">
        <v>105</v>
      </c>
      <c r="B35" s="12" t="s">
        <v>50</v>
      </c>
      <c r="C35" s="17">
        <v>3</v>
      </c>
      <c r="D35" s="17">
        <v>2</v>
      </c>
      <c r="E35" s="17">
        <v>40</v>
      </c>
      <c r="F35" s="17">
        <f t="shared" si="2"/>
        <v>240</v>
      </c>
      <c r="G35" s="35" t="str">
        <f>LOOKUP(F35,scores!$A$23:$A$29,scores!$B$23:$B$29)</f>
        <v>directe verbetering vereist</v>
      </c>
      <c r="H35" s="61" t="s">
        <v>139</v>
      </c>
      <c r="I35" s="17">
        <v>1</v>
      </c>
      <c r="J35" s="17">
        <v>2</v>
      </c>
      <c r="K35" s="17">
        <v>40</v>
      </c>
      <c r="L35" s="17">
        <f t="shared" si="3"/>
        <v>80</v>
      </c>
      <c r="M35" s="35" t="str">
        <f>LOOKUP(L35,scores!$A$23:$A$29,scores!$B$23:$B$29)</f>
        <v>maatregelen vereist</v>
      </c>
    </row>
    <row r="36" spans="1:13" ht="38.25" customHeight="1" x14ac:dyDescent="0.25">
      <c r="A36" s="45" t="s">
        <v>174</v>
      </c>
      <c r="B36" s="12" t="s">
        <v>35</v>
      </c>
      <c r="C36" s="17">
        <v>3</v>
      </c>
      <c r="D36" s="17">
        <v>2</v>
      </c>
      <c r="E36" s="17">
        <v>40</v>
      </c>
      <c r="F36" s="17">
        <f t="shared" ref="F36" si="30">(C36*D36*E36)</f>
        <v>240</v>
      </c>
      <c r="G36" s="35" t="str">
        <f>LOOKUP(F36,scores!$A$23:$A$29,scores!$B$23:$B$29)</f>
        <v>directe verbetering vereist</v>
      </c>
      <c r="H36" s="23" t="s">
        <v>170</v>
      </c>
      <c r="I36" s="17">
        <v>0.5</v>
      </c>
      <c r="J36" s="17">
        <v>2</v>
      </c>
      <c r="K36" s="17">
        <v>40</v>
      </c>
      <c r="L36" s="17">
        <f t="shared" ref="L36" si="31">(I36*J36*K36)</f>
        <v>40</v>
      </c>
      <c r="M36" s="72" t="str">
        <f>LOOKUP(L36,scores!$A$23:$A$29,scores!$B$23:$B$29)</f>
        <v>aandacht vereist</v>
      </c>
    </row>
    <row r="37" spans="1:13" ht="93.75" customHeight="1" x14ac:dyDescent="0.25">
      <c r="A37" s="45" t="s">
        <v>106</v>
      </c>
      <c r="B37" s="13" t="s">
        <v>65</v>
      </c>
      <c r="C37" s="17">
        <v>3</v>
      </c>
      <c r="D37" s="17">
        <v>2</v>
      </c>
      <c r="E37" s="17">
        <v>40</v>
      </c>
      <c r="F37" s="17">
        <f t="shared" ref="F37" si="32">(C37*D37*E37)</f>
        <v>240</v>
      </c>
      <c r="G37" s="35" t="str">
        <f>LOOKUP(F37,scores!$A$23:$A$29,scores!$B$23:$B$29)</f>
        <v>directe verbetering vereist</v>
      </c>
      <c r="H37" s="21" t="s">
        <v>148</v>
      </c>
      <c r="I37" s="17">
        <v>1</v>
      </c>
      <c r="J37" s="17">
        <v>2</v>
      </c>
      <c r="K37" s="17">
        <v>40</v>
      </c>
      <c r="L37" s="17">
        <f t="shared" ref="L37" si="33">(I37*J37*K37)</f>
        <v>80</v>
      </c>
      <c r="M37" s="35" t="str">
        <f>LOOKUP(L37,scores!$A$23:$A$29,scores!$B$23:$B$29)</f>
        <v>maatregelen vereist</v>
      </c>
    </row>
    <row r="38" spans="1:13" ht="92.25" customHeight="1" x14ac:dyDescent="0.25">
      <c r="A38" s="45" t="s">
        <v>107</v>
      </c>
      <c r="B38" s="13" t="s">
        <v>149</v>
      </c>
      <c r="C38" s="17">
        <v>3</v>
      </c>
      <c r="D38" s="17">
        <v>2</v>
      </c>
      <c r="E38" s="17">
        <v>40</v>
      </c>
      <c r="F38" s="17">
        <f t="shared" si="2"/>
        <v>240</v>
      </c>
      <c r="G38" s="35" t="str">
        <f>LOOKUP(F38,scores!$A$23:$A$29,scores!$B$23:$B$29)</f>
        <v>directe verbetering vereist</v>
      </c>
      <c r="H38" s="61" t="s">
        <v>150</v>
      </c>
      <c r="I38" s="17">
        <v>1</v>
      </c>
      <c r="J38" s="17">
        <v>2</v>
      </c>
      <c r="K38" s="17">
        <v>40</v>
      </c>
      <c r="L38" s="17">
        <f t="shared" si="3"/>
        <v>80</v>
      </c>
      <c r="M38" s="35" t="str">
        <f>LOOKUP(L38,scores!$A$23:$A$29,scores!$B$23:$B$29)</f>
        <v>maatregelen vereist</v>
      </c>
    </row>
    <row r="39" spans="1:13" s="7" customFormat="1" x14ac:dyDescent="0.25">
      <c r="A39" s="49" t="s">
        <v>82</v>
      </c>
      <c r="B39" s="14"/>
      <c r="C39" s="14"/>
      <c r="D39" s="14"/>
      <c r="E39" s="14"/>
      <c r="F39" s="14"/>
      <c r="G39" s="18"/>
      <c r="H39" s="18"/>
      <c r="I39" s="18"/>
      <c r="J39" s="18"/>
      <c r="K39" s="18"/>
      <c r="L39" s="18"/>
      <c r="M39" s="18"/>
    </row>
    <row r="40" spans="1:13" ht="51.75" customHeight="1" x14ac:dyDescent="0.25">
      <c r="A40" s="45" t="s">
        <v>108</v>
      </c>
      <c r="B40" s="13" t="s">
        <v>151</v>
      </c>
      <c r="C40" s="17">
        <v>3</v>
      </c>
      <c r="D40" s="17">
        <v>2</v>
      </c>
      <c r="E40" s="17">
        <v>40</v>
      </c>
      <c r="F40" s="17">
        <f t="shared" si="2"/>
        <v>240</v>
      </c>
      <c r="G40" s="35" t="str">
        <f>LOOKUP(F40,scores!$A$23:$A$29,scores!$B$23:$B$29)</f>
        <v>directe verbetering vereist</v>
      </c>
      <c r="H40" s="23" t="s">
        <v>159</v>
      </c>
      <c r="I40" s="17">
        <v>1</v>
      </c>
      <c r="J40" s="17">
        <v>2</v>
      </c>
      <c r="K40" s="17">
        <v>40</v>
      </c>
      <c r="L40" s="17">
        <f t="shared" si="3"/>
        <v>80</v>
      </c>
      <c r="M40" s="35" t="str">
        <f>LOOKUP(L40,scores!$A$23:$A$29,scores!$B$23:$B$29)</f>
        <v>maatregelen vereist</v>
      </c>
    </row>
    <row r="41" spans="1:13" s="7" customFormat="1" x14ac:dyDescent="0.25">
      <c r="A41" s="49" t="s">
        <v>83</v>
      </c>
      <c r="B41" s="16"/>
      <c r="C41" s="16"/>
      <c r="D41" s="16"/>
      <c r="E41" s="16"/>
      <c r="F41" s="16"/>
      <c r="G41" s="18"/>
      <c r="H41" s="18"/>
      <c r="I41" s="18"/>
      <c r="J41" s="18"/>
      <c r="K41" s="18"/>
      <c r="L41" s="18"/>
      <c r="M41" s="18"/>
    </row>
    <row r="42" spans="1:13" ht="34.5" customHeight="1" x14ac:dyDescent="0.25">
      <c r="A42" s="45" t="s">
        <v>109</v>
      </c>
      <c r="B42" s="13" t="s">
        <v>64</v>
      </c>
      <c r="C42" s="17">
        <v>3</v>
      </c>
      <c r="D42" s="17">
        <v>2</v>
      </c>
      <c r="E42" s="17">
        <v>40</v>
      </c>
      <c r="F42" s="17">
        <f t="shared" si="2"/>
        <v>240</v>
      </c>
      <c r="G42" s="35" t="str">
        <f>LOOKUP(F42,scores!$A$23:$A$29,scores!$B$23:$B$29)</f>
        <v>directe verbetering vereist</v>
      </c>
      <c r="H42" s="21" t="s">
        <v>128</v>
      </c>
      <c r="I42" s="17">
        <v>0.5</v>
      </c>
      <c r="J42" s="17">
        <v>2</v>
      </c>
      <c r="K42" s="17">
        <v>40</v>
      </c>
      <c r="L42" s="17">
        <f t="shared" si="3"/>
        <v>40</v>
      </c>
      <c r="M42" s="72" t="str">
        <f>LOOKUP(L42,scores!$A$23:$A$29,scores!$B$23:$B$29)</f>
        <v>aandacht vereist</v>
      </c>
    </row>
    <row r="43" spans="1:13" ht="80.25" customHeight="1" x14ac:dyDescent="0.25">
      <c r="A43" s="45" t="s">
        <v>110</v>
      </c>
      <c r="B43" s="13" t="s">
        <v>30</v>
      </c>
      <c r="C43" s="17">
        <v>3</v>
      </c>
      <c r="D43" s="17">
        <v>2</v>
      </c>
      <c r="E43" s="17">
        <v>40</v>
      </c>
      <c r="F43" s="17">
        <f t="shared" si="2"/>
        <v>240</v>
      </c>
      <c r="G43" s="35" t="str">
        <f>LOOKUP(F43,scores!$A$23:$A$29,scores!$B$23:$B$29)</f>
        <v>directe verbetering vereist</v>
      </c>
      <c r="H43" s="21" t="s">
        <v>152</v>
      </c>
      <c r="I43" s="17">
        <v>1</v>
      </c>
      <c r="J43" s="17">
        <v>2</v>
      </c>
      <c r="K43" s="17">
        <v>40</v>
      </c>
      <c r="L43" s="17">
        <f t="shared" ref="L43:L44" si="34">(I43*J43*K43)</f>
        <v>80</v>
      </c>
      <c r="M43" s="35" t="str">
        <f>LOOKUP(L43,scores!$A$23:$A$29,scores!$B$23:$B$29)</f>
        <v>maatregelen vereist</v>
      </c>
    </row>
    <row r="44" spans="1:13" ht="33.75" customHeight="1" x14ac:dyDescent="0.25">
      <c r="A44" s="45" t="s">
        <v>171</v>
      </c>
      <c r="B44" s="13" t="s">
        <v>40</v>
      </c>
      <c r="C44" s="17">
        <v>3</v>
      </c>
      <c r="D44" s="17">
        <v>2</v>
      </c>
      <c r="E44" s="17">
        <v>40</v>
      </c>
      <c r="F44" s="17">
        <f t="shared" ref="F44" si="35">(C44*D44*E44)</f>
        <v>240</v>
      </c>
      <c r="G44" s="35" t="str">
        <f>LOOKUP(F44,scores!$A$23:$A$29,scores!$B$23:$B$29)</f>
        <v>directe verbetering vereist</v>
      </c>
      <c r="H44" s="21" t="s">
        <v>129</v>
      </c>
      <c r="I44" s="17">
        <v>0.1</v>
      </c>
      <c r="J44" s="17">
        <v>2</v>
      </c>
      <c r="K44" s="17">
        <v>40</v>
      </c>
      <c r="L44" s="17">
        <f t="shared" si="34"/>
        <v>8</v>
      </c>
      <c r="M44" s="73" t="str">
        <f>LOOKUP(L44,scores!$A$23:$A$29,scores!$B$23:$B$29)</f>
        <v>aanvaardbaar risico</v>
      </c>
    </row>
    <row r="45" spans="1:13" ht="50.25" customHeight="1" x14ac:dyDescent="0.25">
      <c r="A45" s="45" t="s">
        <v>111</v>
      </c>
      <c r="B45" s="13" t="s">
        <v>160</v>
      </c>
      <c r="C45" s="17">
        <v>3</v>
      </c>
      <c r="D45" s="17">
        <v>2</v>
      </c>
      <c r="E45" s="17">
        <v>40</v>
      </c>
      <c r="F45" s="17">
        <f t="shared" si="2"/>
        <v>240</v>
      </c>
      <c r="G45" s="35" t="str">
        <f>LOOKUP(F45,scores!$A$23:$A$29,scores!$B$23:$B$29)</f>
        <v>directe verbetering vereist</v>
      </c>
      <c r="H45" s="61" t="s">
        <v>165</v>
      </c>
      <c r="I45" s="17">
        <v>1</v>
      </c>
      <c r="J45" s="17">
        <v>2</v>
      </c>
      <c r="K45" s="17">
        <v>40</v>
      </c>
      <c r="L45" s="17">
        <f t="shared" si="3"/>
        <v>80</v>
      </c>
      <c r="M45" s="35" t="str">
        <f>LOOKUP(L45,scores!$A$23:$A$29,scores!$B$23:$B$29)</f>
        <v>maatregelen vereist</v>
      </c>
    </row>
    <row r="46" spans="1:13" ht="48" customHeight="1" x14ac:dyDescent="0.25">
      <c r="A46" s="45" t="s">
        <v>112</v>
      </c>
      <c r="B46" s="13" t="s">
        <v>41</v>
      </c>
      <c r="C46" s="17">
        <v>3</v>
      </c>
      <c r="D46" s="17">
        <v>2</v>
      </c>
      <c r="E46" s="17">
        <v>40</v>
      </c>
      <c r="F46" s="17">
        <f t="shared" si="2"/>
        <v>240</v>
      </c>
      <c r="G46" s="35" t="str">
        <f>LOOKUP(F46,scores!$A$23:$A$29,scores!$B$23:$B$29)</f>
        <v>directe verbetering vereist</v>
      </c>
      <c r="H46" s="23" t="s">
        <v>130</v>
      </c>
      <c r="I46" s="17">
        <v>0.1</v>
      </c>
      <c r="J46" s="17">
        <v>2</v>
      </c>
      <c r="K46" s="17">
        <v>40</v>
      </c>
      <c r="L46" s="17">
        <f t="shared" si="3"/>
        <v>8</v>
      </c>
      <c r="M46" s="73" t="str">
        <f>LOOKUP(L46,scores!$A$23:$A$29,scores!$B$23:$B$29)</f>
        <v>aanvaardbaar risico</v>
      </c>
    </row>
    <row r="47" spans="1:13" ht="31.5" customHeight="1" x14ac:dyDescent="0.25">
      <c r="A47" s="45" t="s">
        <v>113</v>
      </c>
      <c r="B47" s="13" t="s">
        <v>161</v>
      </c>
      <c r="C47" s="17">
        <v>3</v>
      </c>
      <c r="D47" s="17">
        <v>2</v>
      </c>
      <c r="E47" s="17">
        <v>40</v>
      </c>
      <c r="F47" s="17">
        <f t="shared" ref="F47" si="36">(C47*D47*E47)</f>
        <v>240</v>
      </c>
      <c r="G47" s="35" t="str">
        <f>LOOKUP(F47,scores!$A$23:$A$29,scores!$B$23:$B$29)</f>
        <v>directe verbetering vereist</v>
      </c>
      <c r="H47" s="21" t="s">
        <v>162</v>
      </c>
      <c r="I47" s="17">
        <v>1</v>
      </c>
      <c r="J47" s="17">
        <v>2</v>
      </c>
      <c r="K47" s="17">
        <v>40</v>
      </c>
      <c r="L47" s="17">
        <f t="shared" ref="L47" si="37">(I47*J47*K47)</f>
        <v>80</v>
      </c>
      <c r="M47" s="35" t="str">
        <f>LOOKUP(L47,scores!$A$23:$A$29,scores!$B$23:$B$29)</f>
        <v>maatregelen vereist</v>
      </c>
    </row>
    <row r="48" spans="1:13" ht="33" customHeight="1" x14ac:dyDescent="0.25">
      <c r="A48" s="45" t="s">
        <v>114</v>
      </c>
      <c r="B48" s="13" t="s">
        <v>52</v>
      </c>
      <c r="C48" s="17">
        <v>3</v>
      </c>
      <c r="D48" s="17">
        <v>2</v>
      </c>
      <c r="E48" s="17">
        <v>40</v>
      </c>
      <c r="F48" s="17">
        <f t="shared" ref="F48" si="38">(C48*D48*E48)</f>
        <v>240</v>
      </c>
      <c r="G48" s="35" t="str">
        <f>LOOKUP(F48,scores!$A$23:$A$29,scores!$B$23:$B$29)</f>
        <v>directe verbetering vereist</v>
      </c>
      <c r="H48" s="21" t="s">
        <v>153</v>
      </c>
      <c r="I48" s="17">
        <v>0.5</v>
      </c>
      <c r="J48" s="17">
        <v>2</v>
      </c>
      <c r="K48" s="17">
        <v>40</v>
      </c>
      <c r="L48" s="17">
        <f t="shared" ref="L48" si="39">(I48*J48*K48)</f>
        <v>40</v>
      </c>
      <c r="M48" s="72" t="str">
        <f>LOOKUP(L48,scores!$A$23:$A$29,scores!$B$23:$B$29)</f>
        <v>aandacht vereist</v>
      </c>
    </row>
    <row r="49" spans="1:8" ht="18.75" customHeight="1" x14ac:dyDescent="0.25"/>
    <row r="50" spans="1:8" x14ac:dyDescent="0.25">
      <c r="A50" s="50"/>
      <c r="B50" s="3"/>
      <c r="C50" s="3"/>
      <c r="D50" s="3"/>
      <c r="E50" s="3"/>
      <c r="F50" s="3"/>
      <c r="G50" s="4"/>
      <c r="H50" s="3"/>
    </row>
    <row r="51" spans="1:8" ht="37.5" customHeight="1" x14ac:dyDescent="0.25">
      <c r="A51" s="50"/>
      <c r="B51" s="3"/>
      <c r="C51" s="3"/>
      <c r="D51" s="3"/>
      <c r="E51" s="3"/>
      <c r="F51" s="3"/>
      <c r="G51" s="4"/>
      <c r="H51" s="3"/>
    </row>
    <row r="52" spans="1:8" x14ac:dyDescent="0.25">
      <c r="A52" s="50"/>
      <c r="B52" s="3"/>
      <c r="C52" s="3"/>
      <c r="D52" s="3"/>
      <c r="E52" s="3"/>
      <c r="F52" s="3"/>
      <c r="G52" s="4"/>
      <c r="H52" s="3"/>
    </row>
    <row r="53" spans="1:8" x14ac:dyDescent="0.25">
      <c r="A53" s="50"/>
      <c r="B53" s="3"/>
      <c r="C53" s="3"/>
      <c r="D53" s="3"/>
      <c r="E53" s="3"/>
      <c r="F53" s="3"/>
      <c r="G53" s="4"/>
      <c r="H53" s="3"/>
    </row>
    <row r="54" spans="1:8" x14ac:dyDescent="0.25">
      <c r="A54" s="50"/>
      <c r="B54" s="3"/>
      <c r="C54" s="3"/>
      <c r="D54" s="3"/>
      <c r="E54" s="3"/>
      <c r="F54" s="3"/>
      <c r="G54" s="4"/>
      <c r="H54" s="3"/>
    </row>
    <row r="55" spans="1:8" x14ac:dyDescent="0.25">
      <c r="A55" s="50"/>
      <c r="B55" s="3"/>
      <c r="C55" s="3"/>
      <c r="D55" s="3"/>
      <c r="E55" s="3"/>
      <c r="F55" s="3"/>
      <c r="G55" s="4"/>
      <c r="H55" s="3"/>
    </row>
  </sheetData>
  <mergeCells count="4">
    <mergeCell ref="A1:M1"/>
    <mergeCell ref="H2:H3"/>
    <mergeCell ref="B2:B3"/>
    <mergeCell ref="A2:A3"/>
  </mergeCells>
  <conditionalFormatting sqref="M49">
    <cfRule type="colorScale" priority="392">
      <colorScale>
        <cfvo type="min"/>
        <cfvo type="max"/>
        <color rgb="FFFF7128"/>
        <color rgb="FFFFEF9C"/>
      </colorScale>
    </cfRule>
  </conditionalFormatting>
  <conditionalFormatting sqref="G25">
    <cfRule type="cellIs" dxfId="20" priority="49" operator="equal">
      <formula>"werken stoppen"</formula>
    </cfRule>
    <cfRule type="cellIs" dxfId="19" priority="50" operator="equal">
      <formula>"directe verbetering vereist"</formula>
    </cfRule>
    <cfRule type="cellIs" dxfId="18" priority="51" stopIfTrue="1" operator="equal">
      <formula>"maatregelen vereist"</formula>
    </cfRule>
  </conditionalFormatting>
  <conditionalFormatting sqref="G30">
    <cfRule type="cellIs" dxfId="17" priority="43" operator="equal">
      <formula>"werken stoppen"</formula>
    </cfRule>
    <cfRule type="cellIs" dxfId="16" priority="44" operator="equal">
      <formula>"directe verbetering vereist"</formula>
    </cfRule>
    <cfRule type="cellIs" dxfId="15" priority="45" stopIfTrue="1" operator="equal">
      <formula>"maatregelen vereist"</formula>
    </cfRule>
  </conditionalFormatting>
  <conditionalFormatting sqref="G47">
    <cfRule type="cellIs" dxfId="14" priority="37" operator="equal">
      <formula>"werken stoppen"</formula>
    </cfRule>
    <cfRule type="cellIs" dxfId="13" priority="38" operator="equal">
      <formula>"directe verbetering vereist"</formula>
    </cfRule>
    <cfRule type="cellIs" dxfId="12" priority="39" stopIfTrue="1" operator="equal">
      <formula>"maatregelen vereist"</formula>
    </cfRule>
  </conditionalFormatting>
  <conditionalFormatting sqref="G37">
    <cfRule type="cellIs" dxfId="11" priority="31" operator="equal">
      <formula>"werken stoppen"</formula>
    </cfRule>
    <cfRule type="cellIs" dxfId="10" priority="32" operator="equal">
      <formula>"directe verbetering vereist"</formula>
    </cfRule>
    <cfRule type="cellIs" dxfId="9" priority="33" stopIfTrue="1" operator="equal">
      <formula>"maatregelen vereist"</formula>
    </cfRule>
  </conditionalFormatting>
  <pageMargins left="0.7" right="0.7" top="0.75" bottom="0.75" header="0.3" footer="0.3"/>
  <pageSetup paperSize="8" orientation="landscape" r:id="rId1"/>
  <headerFooter>
    <oddHeader>Page &amp;P of &amp;N</oddHeader>
  </headerFooter>
  <extLst>
    <ext xmlns:x14="http://schemas.microsoft.com/office/spreadsheetml/2009/9/main" uri="{78C0D931-6437-407d-A8EE-F0AAD7539E65}">
      <x14:conditionalFormattings>
        <x14:conditionalFormatting xmlns:xm="http://schemas.microsoft.com/office/excel/2006/main">
          <x14:cfRule type="cellIs" priority="373" operator="equal" id="{E8FC7A2A-1D72-4EA6-A322-E4063CCC31EF}">
            <xm:f>scores!$B$29</xm:f>
            <x14:dxf>
              <fill>
                <patternFill>
                  <bgColor rgb="FFFF0000"/>
                </patternFill>
              </fill>
            </x14:dxf>
          </x14:cfRule>
          <x14:cfRule type="cellIs" priority="374" operator="equal" id="{A4473FFE-3386-4C7A-8F2E-C9EB4F873C17}">
            <xm:f>scores!$B$28</xm:f>
            <x14:dxf>
              <fill>
                <patternFill>
                  <bgColor rgb="FFFF0000"/>
                </patternFill>
              </fill>
            </x14:dxf>
          </x14:cfRule>
          <x14:cfRule type="cellIs" priority="377" stopIfTrue="1" operator="equal" id="{D56D06EC-E975-4B48-AE39-5E8CC90C6B3A}">
            <xm:f>scores!$B$27</xm:f>
            <x14:dxf>
              <fill>
                <patternFill>
                  <bgColor rgb="FFFF0000"/>
                </patternFill>
              </fill>
            </x14:dxf>
          </x14:cfRule>
          <xm:sqref>G40 M5:M8 G5:G8 G10:G16 M10:M16 G42:G48 M42:M48 G18:G26 M18:M26 G28:G38 M28:M38</xm:sqref>
        </x14:conditionalFormatting>
        <x14:conditionalFormatting xmlns:xm="http://schemas.microsoft.com/office/excel/2006/main">
          <x14:cfRule type="cellIs" priority="7" operator="equal" id="{443F0BA2-ADB9-43F3-99F3-6035A8B8266B}">
            <xm:f>scores!$B$29</xm:f>
            <x14:dxf>
              <fill>
                <patternFill>
                  <bgColor rgb="FFFF0000"/>
                </patternFill>
              </fill>
            </x14:dxf>
          </x14:cfRule>
          <x14:cfRule type="cellIs" priority="8" operator="equal" id="{170513C0-0AA9-4C4D-9B40-073204B7B8DC}">
            <xm:f>scores!$B$28</xm:f>
            <x14:dxf>
              <fill>
                <patternFill>
                  <bgColor rgb="FFFF0000"/>
                </patternFill>
              </fill>
            </x14:dxf>
          </x14:cfRule>
          <x14:cfRule type="cellIs" priority="9" stopIfTrue="1" operator="equal" id="{F3F5E672-FB39-40E8-8644-9AAD3C4176D1}">
            <xm:f>scores!$B$27</xm:f>
            <x14:dxf>
              <fill>
                <patternFill>
                  <bgColor rgb="FFFF0000"/>
                </patternFill>
              </fill>
            </x14:dxf>
          </x14:cfRule>
          <xm:sqref>M40</xm:sqref>
        </x14:conditionalFormatting>
        <x14:conditionalFormatting xmlns:xm="http://schemas.microsoft.com/office/excel/2006/main">
          <x14:cfRule type="cellIs" priority="1" operator="equal" id="{99027078-052C-44C6-9FD1-9A5060E1DA67}">
            <xm:f>scores!$B$29</xm:f>
            <x14:dxf>
              <fill>
                <patternFill>
                  <bgColor rgb="FFFF0000"/>
                </patternFill>
              </fill>
            </x14:dxf>
          </x14:cfRule>
          <x14:cfRule type="cellIs" priority="2" operator="equal" id="{8453A4D1-E69B-46C6-A022-7785B564C1F4}">
            <xm:f>scores!$B$28</xm:f>
            <x14:dxf>
              <fill>
                <patternFill>
                  <bgColor rgb="FFFF0000"/>
                </patternFill>
              </fill>
            </x14:dxf>
          </x14:cfRule>
          <x14:cfRule type="cellIs" priority="3" stopIfTrue="1" operator="equal" id="{658E2A79-9292-4ED2-95B1-DAD298170E5E}">
            <xm:f>scores!$B$27</xm:f>
            <x14:dxf>
              <fill>
                <patternFill>
                  <bgColor rgb="FFFF0000"/>
                </patternFill>
              </fill>
            </x14:dxf>
          </x14:cfRule>
          <xm:sqref>M9 G9</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scores!$D$1:$D$5</xm:f>
          </x14:formula1>
          <xm:sqref>G40 M40 M5:M16 G5:G16 M42:M48 G42:G48 G18:G26 M18:M26 G28:G38 M28:M38</xm:sqref>
        </x14:dataValidation>
        <x14:dataValidation type="list" allowBlank="1" showInputMessage="1" showErrorMessage="1">
          <x14:formula1>
            <xm:f>scores!$C$1:$C$6</xm:f>
          </x14:formula1>
          <xm:sqref>E5:E16 K5:K16 E40 K40 K42:K48 E42:E48 E18:E26 K18:K26 K28:K38 E28:E38</xm:sqref>
        </x14:dataValidation>
        <x14:dataValidation type="list" allowBlank="1" showInputMessage="1" showErrorMessage="1">
          <x14:formula1>
            <xm:f>scores!$A$1:$A$7</xm:f>
          </x14:formula1>
          <xm:sqref>F17 I40 I5:I16 C5:C16 C40 C42:C48 I42:I48 I18:I26 C18:C26 C28:C38 I28:I38</xm:sqref>
        </x14:dataValidation>
        <x14:dataValidation type="list" allowBlank="1" showInputMessage="1" showErrorMessage="1">
          <x14:formula1>
            <xm:f>scores!$B$1:$B$7</xm:f>
          </x14:formula1>
          <xm:sqref>D5:D16 J5:J16 D40 J40 J42:J48 D42:D48 D18:D26 J18:J26 J28:J38 D28:D38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topLeftCell="A7" workbookViewId="0">
      <selection activeCell="B22" sqref="B22"/>
    </sheetView>
  </sheetViews>
  <sheetFormatPr defaultRowHeight="15" x14ac:dyDescent="0.25"/>
  <cols>
    <col min="1" max="1" width="33" customWidth="1"/>
    <col min="2" max="2" width="34.85546875" customWidth="1"/>
    <col min="3" max="3" width="71.28515625" customWidth="1"/>
    <col min="4" max="4" width="41" customWidth="1"/>
  </cols>
  <sheetData>
    <row r="1" spans="1:4" x14ac:dyDescent="0.25">
      <c r="A1" s="5">
        <v>0.1</v>
      </c>
      <c r="B1" s="6">
        <v>0.2</v>
      </c>
      <c r="C1" s="5">
        <v>1</v>
      </c>
      <c r="D1" s="6" t="s">
        <v>21</v>
      </c>
    </row>
    <row r="2" spans="1:4" x14ac:dyDescent="0.25">
      <c r="A2" s="5">
        <v>0.2</v>
      </c>
      <c r="B2" s="5">
        <v>0.5</v>
      </c>
      <c r="C2" s="5">
        <v>3</v>
      </c>
      <c r="D2" s="6" t="s">
        <v>22</v>
      </c>
    </row>
    <row r="3" spans="1:4" x14ac:dyDescent="0.25">
      <c r="A3" s="5">
        <v>0.5</v>
      </c>
      <c r="B3" s="5">
        <v>1</v>
      </c>
      <c r="C3" s="5">
        <v>7</v>
      </c>
      <c r="D3" s="36" t="s">
        <v>23</v>
      </c>
    </row>
    <row r="4" spans="1:4" x14ac:dyDescent="0.25">
      <c r="A4" s="5">
        <v>1</v>
      </c>
      <c r="B4" s="5">
        <v>2</v>
      </c>
      <c r="C4" s="5">
        <v>15</v>
      </c>
      <c r="D4" s="36" t="s">
        <v>24</v>
      </c>
    </row>
    <row r="5" spans="1:4" x14ac:dyDescent="0.25">
      <c r="A5" s="5">
        <v>3</v>
      </c>
      <c r="B5" s="5">
        <v>3</v>
      </c>
      <c r="C5" s="5">
        <v>40</v>
      </c>
      <c r="D5" s="36" t="s">
        <v>25</v>
      </c>
    </row>
    <row r="6" spans="1:4" x14ac:dyDescent="0.25">
      <c r="A6" s="5">
        <v>6</v>
      </c>
      <c r="B6" s="5">
        <v>6</v>
      </c>
      <c r="C6" s="5">
        <v>100</v>
      </c>
    </row>
    <row r="7" spans="1:4" x14ac:dyDescent="0.25">
      <c r="A7" s="5">
        <v>10</v>
      </c>
      <c r="B7" s="5">
        <v>10</v>
      </c>
    </row>
    <row r="12" spans="1:4" ht="15.75" thickBot="1" x14ac:dyDescent="0.3"/>
    <row r="13" spans="1:4" ht="15.75" thickBot="1" x14ac:dyDescent="0.3">
      <c r="A13" s="39" t="s">
        <v>73</v>
      </c>
      <c r="B13" s="39" t="s">
        <v>71</v>
      </c>
      <c r="C13" s="39" t="s">
        <v>115</v>
      </c>
      <c r="D13" s="40" t="s">
        <v>72</v>
      </c>
    </row>
    <row r="14" spans="1:4" x14ac:dyDescent="0.25">
      <c r="A14" s="41" t="s">
        <v>8</v>
      </c>
      <c r="B14" s="41" t="s">
        <v>78</v>
      </c>
      <c r="C14" s="41" t="s">
        <v>42</v>
      </c>
      <c r="D14" s="41" t="s">
        <v>16</v>
      </c>
    </row>
    <row r="15" spans="1:4" x14ac:dyDescent="0.25">
      <c r="A15" s="42" t="s">
        <v>47</v>
      </c>
      <c r="B15" s="42" t="s">
        <v>77</v>
      </c>
      <c r="C15" s="42" t="s">
        <v>43</v>
      </c>
      <c r="D15" s="42" t="s">
        <v>17</v>
      </c>
    </row>
    <row r="16" spans="1:4" x14ac:dyDescent="0.25">
      <c r="A16" s="42" t="s">
        <v>48</v>
      </c>
      <c r="B16" s="42" t="s">
        <v>76</v>
      </c>
      <c r="C16" s="42" t="s">
        <v>44</v>
      </c>
      <c r="D16" s="42" t="s">
        <v>18</v>
      </c>
    </row>
    <row r="17" spans="1:4" x14ac:dyDescent="0.25">
      <c r="A17" s="42" t="s">
        <v>49</v>
      </c>
      <c r="B17" s="42" t="s">
        <v>12</v>
      </c>
      <c r="C17" s="42" t="s">
        <v>45</v>
      </c>
      <c r="D17" s="42" t="s">
        <v>19</v>
      </c>
    </row>
    <row r="18" spans="1:4" x14ac:dyDescent="0.25">
      <c r="A18" s="42" t="s">
        <v>9</v>
      </c>
      <c r="B18" s="42" t="s">
        <v>13</v>
      </c>
      <c r="C18" s="42" t="s">
        <v>74</v>
      </c>
      <c r="D18" s="42" t="s">
        <v>20</v>
      </c>
    </row>
    <row r="19" spans="1:4" x14ac:dyDescent="0.25">
      <c r="A19" s="42" t="s">
        <v>10</v>
      </c>
      <c r="B19" s="42" t="s">
        <v>14</v>
      </c>
      <c r="C19" s="42" t="s">
        <v>46</v>
      </c>
      <c r="D19" s="42"/>
    </row>
    <row r="20" spans="1:4" ht="15.75" thickBot="1" x14ac:dyDescent="0.3">
      <c r="A20" s="43" t="s">
        <v>11</v>
      </c>
      <c r="B20" s="43" t="s">
        <v>15</v>
      </c>
      <c r="C20" s="43"/>
      <c r="D20" s="43"/>
    </row>
    <row r="23" spans="1:4" x14ac:dyDescent="0.25">
      <c r="A23" t="s">
        <v>56</v>
      </c>
      <c r="B23" t="s">
        <v>57</v>
      </c>
    </row>
    <row r="24" spans="1:4" x14ac:dyDescent="0.25">
      <c r="B24" t="s">
        <v>58</v>
      </c>
    </row>
    <row r="25" spans="1:4" x14ac:dyDescent="0.25">
      <c r="A25">
        <v>0</v>
      </c>
      <c r="B25" t="s">
        <v>58</v>
      </c>
    </row>
    <row r="26" spans="1:4" x14ac:dyDescent="0.25">
      <c r="A26">
        <v>20</v>
      </c>
      <c r="B26" t="s">
        <v>53</v>
      </c>
    </row>
    <row r="27" spans="1:4" x14ac:dyDescent="0.25">
      <c r="A27">
        <v>70</v>
      </c>
      <c r="B27" s="37" t="s">
        <v>54</v>
      </c>
    </row>
    <row r="28" spans="1:4" x14ac:dyDescent="0.25">
      <c r="A28">
        <v>200</v>
      </c>
      <c r="B28" s="37" t="s">
        <v>59</v>
      </c>
    </row>
    <row r="29" spans="1:4" x14ac:dyDescent="0.25">
      <c r="A29">
        <v>400</v>
      </c>
      <c r="B29" s="38" t="s">
        <v>55</v>
      </c>
    </row>
  </sheetData>
  <pageMargins left="0.7" right="0.7" top="0.75" bottom="0.75" header="0.3" footer="0.3"/>
  <pageSetup paperSize="8" orientation="landscape" r:id="rId1"/>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Type="http://www.w3.org/2000/09/xmldsig#Object" URI="#idPackageObject">
      <DigestMethod Algorithm="http://www.w3.org/2000/09/xmldsig#sha1"/>
      <DigestValue>WAiFNKfeobMBVnSpQSLhW4FRYtw=</DigestValue>
    </Reference>
    <Reference Type="http://www.w3.org/2000/09/xmldsig#Object" URI="#idOfficeObject">
      <DigestMethod Algorithm="http://www.w3.org/2000/09/xmldsig#sha1"/>
      <DigestValue>PkWQSs0NtufbSBAkAOVvf4FK+o8=</DigestValue>
    </Reference>
    <Reference Type="http://uri.etsi.org/01903#SignedProperties" URI="#idSignedProperties">
      <Transforms>
        <Transform Algorithm="http://www.w3.org/TR/2001/REC-xml-c14n-20010315"/>
      </Transforms>
      <DigestMethod Algorithm="http://www.w3.org/2000/09/xmldsig#sha1"/>
      <DigestValue>aZjkzDPoiu/vWVb5JxK6WNeH5kE=</DigestValue>
    </Reference>
  </SignedInfo>
  <SignatureValue>onutvrkGFqOgZXZtBTQIb4JD0L+LCBDwXt1cvXzKu1ngEEQHZTT6YQ25sZxUSDCnKtjDaQAX5Lhp
Hx8S8gJPHTQxySbuoZDJRLX+gifQspLXp0afYmqxXidh1Ey3xZ4fwqAH23585TPgT72QfnaChuQH
FnCAxuRyBCCzImNL1BikVj9nf8Sqlt5lvs9oY2uSbnTi2/0kHck08d4cfSnlMWyHgnZiuse5rAEe
4gM+3GTB1dqqWIYfOyOEIoJI/wAVCnebIIoiy/CUeqW5El+rYZL0VhqyRx98uoypcJOK2d2U+yvB
Vvpc6J/tAwA5PStbvPitlt082D3/c3ko2uUOrw==</SignatureValue>
  <KeyInfo>
    <X509Data>
      <X509Certificate>MIIFdDCCA1ygAwIBAgIQEAAAAAAAMZEd0+avRU+aejANBgkqhkiG9w0BAQUFADAzMQswCQYDVQQGEwJCRTETMBEGA1UEAxMKQ2l0aXplbiBDQTEPMA0GA1UEBRMGMjAxNTA5MB4XDTE1MDUyOTA4MTYyNFoXDTI1MDUxOTIzNTk1OVowejELMAkGA1UEBhMCQkUxKTAnBgNVBAMTIEthdGh5IEhhZW50amVucyAoQXV0aGVudGljYXRpb24pMRIwEAYDVQQEEwlIYWVudGplbnMxFjAUBgNVBCoTDUthdGh5IENoYXJsZXMxFDASBgNVBAUTCzc2MDMyMDI5NDQ0MIIBIjANBgkqhkiG9w0BAQEFAAOCAQ8AMIIBCgKCAQEAzq7I9w2X4co/iZ4Bz9UFcZ6jQ73HrTkJ4U7TadP7WQ0xALBjM3s9ox3ZtjKXdYt4vzMme5sxpAyvkynr9bgwn4fQheXOKsqTibxDhPwtRSoRQg4oPR3LVGkaK0G4saPjq2LRBbsaPu7gFQQa95ITRP2SxIlXWoUEGIgfgrvSpw+hXpQFIwxAAEzKLBLdrEKuYxZsfjj6JkPpOzCHcApU1QiW8lRee5VfODwntqBVyC7o7zVSIqOZN/QU45Q1lH3nXQ5NraUSom3eBEzWemBj2iAvV9BpmtZeteys3S3WL9sYV5rZ/49cSOWobvYLRGcKY74yLB+E0mP572RUnirexwIDAQABo4IBOzCCATcwHwYDVR0jBBgwFoAU/V9LFY5//GuFRCRVeMBhm4JZdZAwcAYIKwYBBQUHAQEEZDBiMDYGCCsGAQUFBzAChipodHRwOi8vY2VydHMuZWlkLmJlbGdpdW0uYmUvYmVsZ2l1bXJzMy5jcnQwKAYIKwYBBQUHMAGGHGh0dHA6Ly9vY3NwLmVpZC5iZWxnaXVtLmJlLzIwRAYDVR0gBD0wOzA5BgdgOAoBAQICMC4wLAYIKwYBBQUHAgEWIGh0dHA6Ly9yZXBvc2l0b3J5LmVpZC5iZWxnaXVtLmJlMDkGA1UdHwQyMDAwLqAsoCqGKGh0dHA6Ly9jcmwuZWlkLmJlbGdpdW0uYmUvZWlkYzIwMTUwOS5jcmwwDgYDVR0PAQH/BAQDAgeAMBEGCWCGSAGG+EIBAQQEAwIFoDANBgkqhkiG9w0BAQUFAAOCAgEApomHVC0qdufOpplPZ0km/hqmszkVu6oVHvGZtQPA5KHH//XqbNpAPMJQ5nY9PI1SsIualiXXZ8eKUidwCMjlyV+jbd3uWMYxZ8D2hM1SwRQ6GD2valYaqOJAPkEkmVlZTRAMiKZ4t64goEfBb9tMrDgu3Tbb3SrxYgidEuMYGbUcPe3lYYAZofrmi+y2pGjEKazRlSgFtktOrL3DpG+ShHgjrlEvo01WXqWwb27pn0d8s3+E36tDHCg6W6Zj5ADtu/Jjq4iQiBmeEN1BRuCtVH+gxe0JbwB7Uevj+nAR1lKici6oAuU5NRCU9dQo/D2a0WXSC1urXhEMtRLcm2ttjarFu66gl+Tyvi+MwCmoUBn/dlz+7RQPqzms3qFwsm0bULbMlnjogauVsJeSZ6prisOkxZp6qEqH1V2HrbWcVbubTQZFdO4F+/i3B6ZcFaoUMUKxvRnLwHFC+8B9JxWPnFsZmvtWoDYKoWe08PsCLMDi1yTRQWbSEOMKke7T1l4uPsOvaoP8YhWowD+giQ5WOTJ+U/UBrSQvd+RIyq9XqqHj+rmP6aw0rCaAztXHjLOWaPbWzFJfICsxSWeQBrF1LfWFxqWenKGLEgwYviBWyz0zBBeJPruj4sDRCciJ4NxBU9Zy2GXsgIc3ekg3b/YREwZxaepUyZnJwNSXPtXwP/I=</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+nAd0bim5u961Z6hkrztwiSj8HA=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0/09/xmldsig#sha1"/>
        <DigestValue>QuNAzyBe5NzuymRNFO6pbyvUum8=</DigestValue>
      </Reference>
      <Reference URI="/xl/calcChain.xml?ContentType=application/vnd.openxmlformats-officedocument.spreadsheetml.calcChain+xml">
        <DigestMethod Algorithm="http://www.w3.org/2000/09/xmldsig#sha1"/>
        <DigestValue>jUxAiUiGfTa+Zt5bDo3/OD+HsUI=</DigestValue>
      </Reference>
      <Reference URI="/xl/printerSettings/printerSettings1.bin?ContentType=application/vnd.openxmlformats-officedocument.spreadsheetml.printerSettings">
        <DigestMethod Algorithm="http://www.w3.org/2000/09/xmldsig#sha1"/>
        <DigestValue>Nuw12rkg7quADT+VqOCoh/3COoc=</DigestValue>
      </Reference>
      <Reference URI="/xl/printerSettings/printerSettings2.bin?ContentType=application/vnd.openxmlformats-officedocument.spreadsheetml.printerSettings">
        <DigestMethod Algorithm="http://www.w3.org/2000/09/xmldsig#sha1"/>
        <DigestValue>DAElE5rgDJHmYbwmtBh99LelwTs=</DigestValue>
      </Reference>
      <Reference URI="/xl/sharedStrings.xml?ContentType=application/vnd.openxmlformats-officedocument.spreadsheetml.sharedStrings+xml">
        <DigestMethod Algorithm="http://www.w3.org/2000/09/xmldsig#sha1"/>
        <DigestValue>RnOhn/1Ru3cu7Dhtd8JChTlar9g=</DigestValue>
      </Reference>
      <Reference URI="/xl/styles.xml?ContentType=application/vnd.openxmlformats-officedocument.spreadsheetml.styles+xml">
        <DigestMethod Algorithm="http://www.w3.org/2000/09/xmldsig#sha1"/>
        <DigestValue>eUlymKaJwHGeI4+TufJswqgGmyw=</DigestValue>
      </Reference>
      <Reference URI="/xl/theme/theme1.xml?ContentType=application/vnd.openxmlformats-officedocument.theme+xml">
        <DigestMethod Algorithm="http://www.w3.org/2000/09/xmldsig#sha1"/>
        <DigestValue>ws0gcdu2aM8dJ36PXh4TC2naUx4=</DigestValue>
      </Reference>
      <Reference URI="/xl/workbook.xml?ContentType=application/vnd.openxmlformats-officedocument.spreadsheetml.sheet.main+xml">
        <DigestMethod Algorithm="http://www.w3.org/2000/09/xmldsig#sha1"/>
        <DigestValue>5yQRdRlzbl9zF3tx5HXSW9SIJlA=</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x3OS0O1Zv90RqYPQ04JCQKrQR8U=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DPl54m8ZkWDWmPPYreVK672bwio=</DigestValue>
      </Reference>
      <Reference URI="/xl/worksheets/sheet1.xml?ContentType=application/vnd.openxmlformats-officedocument.spreadsheetml.worksheet+xml">
        <DigestMethod Algorithm="http://www.w3.org/2000/09/xmldsig#sha1"/>
        <DigestValue>5gkc2DBNSaQDyy3+wr783nDhwSI=</DigestValue>
      </Reference>
      <Reference URI="/xl/worksheets/sheet2.xml?ContentType=application/vnd.openxmlformats-officedocument.spreadsheetml.worksheet+xml">
        <DigestMethod Algorithm="http://www.w3.org/2000/09/xmldsig#sha1"/>
        <DigestValue>KEVvaZo/Ix7vSZsOUAaqyurwThc=</DigestValue>
      </Reference>
    </Manifest>
    <SignatureProperties>
      <SignatureProperty Id="idSignatureTime" Target="#idPackageSignature">
        <mdssi:SignatureTime xmlns:mdssi="http://schemas.openxmlformats.org/package/2006/digital-signature">
          <mdssi:Format>YYYY-MM-DDThh:mm:ssTZD</mdssi:Format>
          <mdssi:Value>2021-10-26T07:30:53Z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PA LDPBW 06</SignatureComments>
          <WindowsVersion>10.0</WindowsVersion>
          <OfficeVersion>16.0</OfficeVersion>
          <ApplicationVersion>16.0</ApplicationVersion>
          <Monitors>2</Monitors>
          <HorizontalResolution>1366</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2021-10-26T07:30:53Z</xd:SigningTime>
          <xd:SigningCertificate>
            <xd:Cert>
              <xd:CertDigest>
                <DigestMethod Algorithm="http://www.w3.org/2000/09/xmldsig#sha1"/>
                <DigestValue>QugbWT90rvVKZov6achsrq9wIWE=</DigestValue>
              </xd:CertDigest>
              <xd:IssuerSerial>
                <X509IssuerName>SERIALNUMBER=201509, CN=Citizen CA, C=BE</X509IssuerName>
                <X509SerialNumber>21267647932558888039345779352628337274</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F3jCCA8agAwIBAgIQfF3RC6q+IYZzE5qHlej3AjANBgkqhkiG9w0BAQUFADAoMQswCQYDVQQGEwJCRTEZMBcGA1UEAxMQQmVsZ2l1bSBSb290IENBMzAeFw0xNDEwMjQxMDAwMDBaFw0yNjA2MjQxMDAwMDBaMDMxCzAJBgNVBAYTAkJFMRMwEQYDVQQDEwpDaXRpemVuIENBMQ8wDQYDVQQFEwYyMDE1MDkwggIiMA0GCSqGSIb3DQEBAQUAA4ICDwAwggIKAoICAQCyBxsscg7W11cIw5Noa1zMuWWxlOOabPsHFAS7PB58YhgyibRE3nuTIwaX7WO49ihi6TjnNOybJs2/AV1qFHsJoNRhzaB3W/P+4Tk9xmlqQAwcatltbvyXHq90vJilW4N0n7HDntc4vATM0wDBlT5xEYIuTT3T/jUEG1L82IOtB5cvBMQXcAVWqojZ7ItcBVQH1noZqKHTvByHotcQBgufJn3I/zYU4V1M6lhQzdGe5sTcpVIVo0Kl1EEJVem8EidED0zikFont6hcTnGrryAtVWGxgm6umbY6ex/++ZKGlPK+1G+UePz4FZF8OwZYn4jM9bcho6/+Hq2YPEUrkPkJuqURFDNqMiJESIJ7gj4OgWaX0NPCsW4WTsxBmPKxOwpLkwa4ZgGFOQZk5Vvs1kf2ZJhoFGwV2yyN+HS+DfrvHZEYjtOYw0J4rUVyVQe+iPHW/8+d4I60XINPyby2J/KZeGOCOfFBS8eijTgTXudejc8J6pZHg/qe/Oa4b0fnklCm1Rut16D6BLDMeGON0XH+Tpd3W3UT4VHL3wuI+0kK1RFUjFxbctvFefrk/Em5GTLB6uwTcKfMUhpx+bLmqPzmVhZf5MdGyzI/rMhgYFqJ6KkiwotLF09x5eKUoql7Y0sEbOVQ9WuhNVfMrWycuInQPQ6Or+zksE2m4eziftJcXwIDAQABo4H4MIH1MA4GA1UdDwEB/wQEAwIBBjASBgNVHRMBAf8ECDAGAQH/AgEAMEMGA1UdIAQ8MDowOAYGYDgKAQECMC4wLAYIKwYBBQUHAgEWIGh0dHA6Ly9yZXBvc2l0b3J5LmVpZC5iZWxnaXVtLmJlMB0GA1UdDgQWBBT9X0sVjn/8a4VEJFV4wGGbgll1kDA3BgNVHR8EMDAuMCygKqAohiZodHRwOi8vY3JsLmVpZC5iZWxnaXVtLmJlL2JlbGdpdW0zLmNybDARBglghkgBhvhCAQEEBAMCAAcwHwYDVR0jBBgwFoAUuLxsAI9bGYWdJQGc8BncQI7QOCswDQYJKoZIhvcNAQEFBQADggIBAF2Vfnqtam6PVvI/jT7zpI3iDGYDFp9tqP+GSJoB4fCxt6bCTNDRiVDO5YpaPNMstfPJCF7F3U+3wYPLWX4gSJl/YaCMqPlol0hqJ3+s492L8KIv+7dDqcj8L3LJQoECgVTetrz8v4beN9vS2tG66l58Dho32amtavFRpi/UFADa3NEoMX1CKwbFGp2kMTARqx1xCK3CXKJ1T7PkQM2nVyrGzfPwAMw7huvyfRGDMBYeyJh7K056Z7OSRmLLpnjb4xrh+QuiaM4aRZAUZsnIWvOvDu/NSY4ggmK2y3PIvF1uOUicSRjcNqwf2yT81lsvjrSNeVEzxTtVq0bZTMcSrjmYAYHJ+4ffXzELu5X04d0XojCywnc14zdIjLRJDRiZZ/M10qm3MpelYrItokiuHk7p4Lq0Q8+Zup7UxSMZy6+c+IO19nInPdLyoahh7UZ/gC10xKbULHA3wkJdcT/8AmTuDGEDl2RbE09svvo9lZjzPu4dgY+sN2Kok4SsDX0sBvKhikWS0/WDOmHkRkKGDm869qVTh2pqCKj/ZNRjvdERDqSd74HraHsGDIbXFLDEDBHCtVRSGHf5C5AZK9WmLTD7wwzJ1nFmRp9HphkNhxAdJvFc6vyz4yLqDF6r8aPR9Ho3DfvaZXZMEV7xYcLB4I0MJfdDbibWkqmWmbY259/N</xd:EncapsulatedX509Certificate>
            <xd:EncapsulatedX509Certificate>MIIFjjCCA3agAwIBAgIIOyEC3pZbHakwDQYJKoZIhvcNAQEFBQAwKDELMAkGA1UEBhMCQkUxGTAXBgNVBAMTEEJlbGdpdW0gUm9vdCBDQTMwHhcNMTMwNjI2MTIwMDAwWhcNMjgwMTI4MTIwMDAwWjAoMQswCQYDVQQGEwJCRTEZMBcGA1UEAxMQQmVsZ2l1bSBSb290IENBMzCCAiIwDQYJKoZIhvcNAQEBBQADggIPADCCAgoCggIBAKjyAZ2Lg8kHoIX7JLc3BeZ1Tzy9MEv7Bnr59xcJezc/xJJdO4V3bwMltKFfNvqsQ5H/GQADFJ0GmTLLPDI5AoeUjBubRZ9hwruUuQ11+vhtoVhuEuZUxofEIU2yJtiSOONwpo/GIb9C4YZ5h+7ltDpC3MvsFyyordpzgwqSHvFwTCmls5SpU05UbF7ZVPcfVf24A5IgHLpZTgQfAvnzPlm++eJY+sNoNzTBoe6iZphmPbxuPNcJ6slV8qMQQk50/g+KmoPpHX4AvoTr4/7TMTvuK8jS1dEn+fdVKdx9qo9ZZRHFW/TXEn5SrNUu99xhzlE/WBurrVwFoKCWCjmO0CnekJlw0NTr3HBTG5D4AiDjNFUYaIcGJk/ha9rzHzY+WpGdoFZxhbP83ZGeoqkgBr8UzfOFCY8cyUN2db6hpIaK6Nuoho6QWnn+TSNh5Hjui5miqpGxS73gYlT2Qww16h8gFTJQ49fiS+QHlwRw5cqFuqfFLE3nFFF9KIamS4TSe7T4dNGY2VbHzpaGVT4wy+fl7gWsfaUkvhM4b00DzgDiJ9BHiKytNLmzoa3Sneij/CKur0dJ5OdMiAqUpSd0Oe8pdIbmQm1oP5cjckiQjxx7+vSxWtacpGowWK8+7oEsYc+7fLt3GD6q/O5Xi440Pd/sFJmfqRf3C1PPMdBqXcwjAgMBAAGjgbswgbgwDgYDVR0PAQH/BAQDAgEGMA8GA1UdEwEB/wQFMAMBAf8wQgYDVR0gBDswOTA3BgVgOAoBATAuMCwGCCsGAQUFBwIBFiBodHRwOi8vcmVwb3NpdG9yeS5laWQuYmVsZ2l1bS5iZTAdBgNVHQ4EFgQUuLxsAI9bGYWdJQGc8BncQI7QOCswEQYJYIZIAYb4QgEBBAQDAgAHMB8GA1UdIwQYMBaAFLi8bACPWxmFnSUBnPAZ3ECO0DgrMA0GCSqGSIb3DQEBBQUAA4ICAQBFYjv/mKX+VcyxEacckgx4L8XvFkIFPXzjEnDnAtCCkROU/k5n1jjVK+ODOn+Q4kJg6Nd7K47+zTXcrSe1tB2gVMsyaCN9scy4phLX1qT48sThCjUtooxfIoRycpdlf14HcUPCYlASTCapZU0MnAbzfpzxm49Ik/A2JWxAhxXVRHwOu3TMGiQ4W/VyVawxjwQMO8TneBDombmkXsI9bI0OxWUh2A5dKlqu0sYvE0dz8xDxr9ZkmZqYcPIKizCZlaP1ZsSlCi5S31gn3EUP+fd21q6ZXgU+50/qgoh/0UUaHRpedPQBES/FYc2IQZ2XjhmeTwM+9Lk7tnzHeHp3dgCoOfceyPUaVkWiXMWcNAvvkDVELvXfJpRxwcRfS5Ks5oafOfj81RzGUbmpwl2usOeCRwdWE8gPvbfWNQQC8MJquDl5HdeuzUesTXUqXeEkyAOo6YnF3g0qGcLI9NXusji1egRUZ7B4XCvG52lTB7Wgd/wVFzS3f4mAmYTGJXH+N/lrBBGKuTJ5XncJaliFUKxGP6VmNyaaLUF5IlTqC9CGHPLSXOgDokt2G9pNwFm2t7AcpwAmegkMNpgcgTd+qk2yljEaT8wf953jUAFedbpN3tX/3i+uvHOOmWjQOxJg2lVKkC+bkWa2FrTBDdrlEWVaLrY+M+xeIctrC0WnP7u4xg==</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RIE</vt:lpstr>
      <vt:lpstr>scores</vt:lpstr>
    </vt:vector>
  </TitlesOfParts>
  <Company>Belgian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Pittery Jurgen</dc:creator>
  <cp:lastModifiedBy>Haentjens Kathy (Keet)</cp:lastModifiedBy>
  <cp:lastPrinted>2018-06-11T12:18:44Z</cp:lastPrinted>
  <dcterms:created xsi:type="dcterms:W3CDTF">2013-03-25T14:30:22Z</dcterms:created>
  <dcterms:modified xsi:type="dcterms:W3CDTF">2021-10-26T07:30:03Z</dcterms:modified>
</cp:coreProperties>
</file>